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filterPrivacy="1"/>
  <xr:revisionPtr revIDLastSave="0" documentId="13_ncr:1_{BB221E0B-FE5A-4E32-A671-04A5032C747B}" xr6:coauthVersionLast="40" xr6:coauthVersionMax="40" xr10:uidLastSave="{00000000-0000-0000-0000-000000000000}"/>
  <bookViews>
    <workbookView xWindow="0" yWindow="0" windowWidth="22260" windowHeight="12645" xr2:uid="{00000000-000D-0000-FFFF-FFFF00000000}"/>
  </bookViews>
  <sheets>
    <sheet name="4.1 Финансовый план" sheetId="1" r:id="rId1"/>
  </sheets>
  <definedNames>
    <definedName name="_xlnm.Print_Area" localSheetId="0">'4.1 Финансовый план'!$A$1:$AH$80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79" i="1" l="1"/>
  <c r="AF79" i="1" l="1"/>
  <c r="AE74" i="1"/>
  <c r="AF77" i="1"/>
  <c r="AF78" i="1"/>
  <c r="AE78" i="1"/>
  <c r="AG78" i="1"/>
  <c r="AG79" i="1"/>
  <c r="AG77" i="1"/>
  <c r="AF58" i="1"/>
  <c r="AF80" i="1"/>
  <c r="AE10" i="1" l="1"/>
  <c r="AF10" i="1"/>
  <c r="AG10" i="1"/>
  <c r="AH10" i="1"/>
  <c r="AE11" i="1"/>
  <c r="AF11" i="1"/>
  <c r="AG11" i="1"/>
  <c r="AH11" i="1"/>
  <c r="AE12" i="1"/>
  <c r="AF12" i="1"/>
  <c r="AG12" i="1"/>
  <c r="AH12" i="1"/>
  <c r="AE13" i="1"/>
  <c r="AF13" i="1"/>
  <c r="AG13" i="1"/>
  <c r="AH13" i="1"/>
  <c r="AE14" i="1"/>
  <c r="AF14" i="1"/>
  <c r="AG14" i="1"/>
  <c r="AH14" i="1"/>
  <c r="AE15" i="1"/>
  <c r="AF15" i="1"/>
  <c r="AG15" i="1"/>
  <c r="AH15" i="1"/>
  <c r="AE16" i="1"/>
  <c r="AF16" i="1"/>
  <c r="AG16" i="1"/>
  <c r="AH16" i="1"/>
  <c r="AE17" i="1"/>
  <c r="AF17" i="1"/>
  <c r="AG17" i="1"/>
  <c r="AH17" i="1"/>
  <c r="AE18" i="1"/>
  <c r="AF18" i="1"/>
  <c r="AG18" i="1"/>
  <c r="AH18" i="1"/>
  <c r="AE19" i="1"/>
  <c r="AF19" i="1"/>
  <c r="AG19" i="1"/>
  <c r="AH19" i="1"/>
  <c r="AE20" i="1"/>
  <c r="AF20" i="1"/>
  <c r="AG20" i="1"/>
  <c r="AH20" i="1"/>
  <c r="AE21" i="1"/>
  <c r="AF21" i="1"/>
  <c r="AG21" i="1"/>
  <c r="AH21" i="1"/>
  <c r="AE22" i="1"/>
  <c r="AF22" i="1"/>
  <c r="AG22" i="1"/>
  <c r="AH22" i="1"/>
  <c r="AE23" i="1"/>
  <c r="AF23" i="1"/>
  <c r="AG23" i="1"/>
  <c r="AH23" i="1"/>
  <c r="AE24" i="1"/>
  <c r="AF24" i="1"/>
  <c r="AG24" i="1"/>
  <c r="AH24" i="1"/>
  <c r="AE25" i="1"/>
  <c r="AF25" i="1"/>
  <c r="AG25" i="1"/>
  <c r="AH25" i="1"/>
  <c r="AE26" i="1"/>
  <c r="AF26" i="1"/>
  <c r="AG26" i="1"/>
  <c r="AH26" i="1"/>
  <c r="AE27" i="1"/>
  <c r="AF27" i="1"/>
  <c r="AG27" i="1"/>
  <c r="AH27" i="1"/>
  <c r="AE28" i="1"/>
  <c r="AF28" i="1"/>
  <c r="AG28" i="1"/>
  <c r="AH28" i="1"/>
  <c r="AE29" i="1"/>
  <c r="AF29" i="1"/>
  <c r="AG29" i="1"/>
  <c r="AH29" i="1"/>
  <c r="AE30" i="1"/>
  <c r="AF30" i="1"/>
  <c r="AG30" i="1"/>
  <c r="AH30" i="1"/>
  <c r="AE31" i="1"/>
  <c r="AF31" i="1"/>
  <c r="AG31" i="1"/>
  <c r="AH31" i="1"/>
  <c r="AE32" i="1"/>
  <c r="AF32" i="1"/>
  <c r="AG32" i="1"/>
  <c r="AH32" i="1"/>
  <c r="AE33" i="1"/>
  <c r="AF33" i="1"/>
  <c r="AG33" i="1"/>
  <c r="AH33" i="1"/>
  <c r="AE34" i="1"/>
  <c r="AF34" i="1"/>
  <c r="AG34" i="1"/>
  <c r="AH34" i="1"/>
  <c r="AE35" i="1"/>
  <c r="AF35" i="1"/>
  <c r="AG35" i="1"/>
  <c r="AH35" i="1"/>
  <c r="AE36" i="1"/>
  <c r="AF36" i="1"/>
  <c r="AG36" i="1"/>
  <c r="AH36" i="1"/>
  <c r="AE37" i="1"/>
  <c r="AF37" i="1"/>
  <c r="AG37" i="1"/>
  <c r="AH37" i="1"/>
  <c r="AE38" i="1"/>
  <c r="AF38" i="1"/>
  <c r="AG38" i="1"/>
  <c r="AH38" i="1"/>
  <c r="AE39" i="1"/>
  <c r="AF39" i="1"/>
  <c r="AG39" i="1"/>
  <c r="AH39" i="1"/>
  <c r="AE40" i="1"/>
  <c r="AF40" i="1"/>
  <c r="AG40" i="1"/>
  <c r="AH40" i="1"/>
  <c r="AE41" i="1"/>
  <c r="AF41" i="1"/>
  <c r="AG41" i="1"/>
  <c r="AH41" i="1"/>
  <c r="AE42" i="1"/>
  <c r="AF42" i="1"/>
  <c r="AG42" i="1"/>
  <c r="AH42" i="1"/>
  <c r="AE43" i="1"/>
  <c r="AF43" i="1"/>
  <c r="AG43" i="1"/>
  <c r="AH43" i="1"/>
  <c r="AE44" i="1"/>
  <c r="AF44" i="1"/>
  <c r="AG44" i="1"/>
  <c r="AH44" i="1"/>
  <c r="AE45" i="1"/>
  <c r="AF45" i="1"/>
  <c r="AG45" i="1"/>
  <c r="AH45" i="1"/>
  <c r="AE46" i="1"/>
  <c r="AF46" i="1"/>
  <c r="AG46" i="1"/>
  <c r="AH46" i="1"/>
  <c r="AE47" i="1"/>
  <c r="AF47" i="1"/>
  <c r="AG47" i="1"/>
  <c r="AH47" i="1"/>
  <c r="AE48" i="1"/>
  <c r="AF48" i="1"/>
  <c r="AG48" i="1"/>
  <c r="AH48" i="1"/>
  <c r="AE49" i="1"/>
  <c r="AF49" i="1"/>
  <c r="AG49" i="1"/>
  <c r="AH49" i="1"/>
  <c r="AE50" i="1"/>
  <c r="AF50" i="1"/>
  <c r="AG50" i="1"/>
  <c r="AH50" i="1"/>
  <c r="AE51" i="1"/>
  <c r="AF51" i="1"/>
  <c r="AG51" i="1"/>
  <c r="AH51" i="1"/>
  <c r="AE52" i="1"/>
  <c r="AF52" i="1"/>
  <c r="AG52" i="1"/>
  <c r="AH52" i="1"/>
  <c r="AE53" i="1"/>
  <c r="AF53" i="1"/>
  <c r="AG53" i="1"/>
  <c r="AH53" i="1"/>
  <c r="AE54" i="1"/>
  <c r="AF54" i="1"/>
  <c r="AG54" i="1"/>
  <c r="AH54" i="1"/>
  <c r="AE55" i="1"/>
  <c r="AF55" i="1"/>
  <c r="AG55" i="1"/>
  <c r="AH55" i="1"/>
  <c r="AE56" i="1"/>
  <c r="AF56" i="1"/>
  <c r="AG56" i="1"/>
  <c r="AH56" i="1"/>
  <c r="AE57" i="1"/>
  <c r="AF57" i="1"/>
  <c r="AG57" i="1"/>
  <c r="AH57" i="1"/>
  <c r="AE58" i="1"/>
  <c r="AG58" i="1"/>
  <c r="AH58" i="1"/>
  <c r="AE59" i="1"/>
  <c r="AF59" i="1"/>
  <c r="AG59" i="1"/>
  <c r="AH59" i="1"/>
  <c r="AE60" i="1"/>
  <c r="AF60" i="1"/>
  <c r="AG60" i="1"/>
  <c r="AH60" i="1"/>
  <c r="AE61" i="1"/>
  <c r="AF61" i="1"/>
  <c r="AG61" i="1"/>
  <c r="AH61" i="1"/>
  <c r="AE62" i="1"/>
  <c r="AF62" i="1"/>
  <c r="AG62" i="1"/>
  <c r="AH62" i="1"/>
  <c r="AE63" i="1"/>
  <c r="AF63" i="1"/>
  <c r="AG63" i="1"/>
  <c r="AH63" i="1"/>
  <c r="AE64" i="1"/>
  <c r="AF64" i="1"/>
  <c r="AG64" i="1"/>
  <c r="AH64" i="1"/>
  <c r="AE65" i="1"/>
  <c r="AF65" i="1"/>
  <c r="AG65" i="1"/>
  <c r="AH65" i="1"/>
  <c r="AE66" i="1"/>
  <c r="AF66" i="1"/>
  <c r="AG66" i="1"/>
  <c r="AH66" i="1"/>
  <c r="AE67" i="1"/>
  <c r="AF67" i="1"/>
  <c r="AG67" i="1"/>
  <c r="AH67" i="1"/>
  <c r="AE68" i="1"/>
  <c r="AF68" i="1"/>
  <c r="AG68" i="1"/>
  <c r="AH68" i="1"/>
  <c r="AE69" i="1"/>
  <c r="AF69" i="1"/>
  <c r="AG69" i="1"/>
  <c r="AH69" i="1"/>
  <c r="AE70" i="1"/>
  <c r="AF70" i="1"/>
  <c r="AG70" i="1"/>
  <c r="AH70" i="1"/>
  <c r="AE71" i="1"/>
  <c r="AF71" i="1"/>
  <c r="AG71" i="1"/>
  <c r="AH71" i="1"/>
  <c r="AE72" i="1"/>
  <c r="AF72" i="1"/>
  <c r="AG72" i="1"/>
  <c r="AH72" i="1"/>
  <c r="AE73" i="1"/>
  <c r="AF73" i="1"/>
  <c r="AG73" i="1"/>
  <c r="AH73" i="1"/>
  <c r="AF74" i="1"/>
  <c r="AG74" i="1"/>
  <c r="AH74" i="1"/>
  <c r="AH9" i="1"/>
  <c r="AE9" i="1"/>
  <c r="AG9" i="1"/>
  <c r="AF9" i="1"/>
  <c r="AH80" i="1" l="1"/>
  <c r="AH79" i="1"/>
  <c r="AG80" i="1"/>
  <c r="AE80" i="1"/>
  <c r="AE77" i="1"/>
  <c r="AD72" i="1" l="1"/>
  <c r="AD73" i="1"/>
  <c r="AD74" i="1"/>
  <c r="AD77" i="1"/>
  <c r="AD78" i="1"/>
  <c r="AD79" i="1"/>
  <c r="AD11" i="1"/>
  <c r="AD9" i="1"/>
  <c r="AD10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C71" i="1"/>
  <c r="AD71" i="1"/>
  <c r="AB79" i="1" l="1"/>
  <c r="AI9" i="1"/>
  <c r="AI79" i="1"/>
  <c r="AI78" i="1"/>
  <c r="AI77" i="1"/>
  <c r="AI76" i="1"/>
  <c r="AI75" i="1"/>
  <c r="AI74" i="1"/>
  <c r="AI73" i="1"/>
  <c r="AI72" i="1"/>
  <c r="AI71" i="1"/>
  <c r="AI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I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I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I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D75" i="1" l="1"/>
  <c r="AH77" i="1"/>
  <c r="AH78" i="1"/>
</calcChain>
</file>

<file path=xl/sharedStrings.xml><?xml version="1.0" encoding="utf-8"?>
<sst xmlns="http://schemas.openxmlformats.org/spreadsheetml/2006/main" count="554" uniqueCount="103">
  <si>
    <t>от 24 марта 2010 г. № 114</t>
  </si>
  <si>
    <t>(заполняется по финансированию)</t>
  </si>
  <si>
    <t>«Утверждаю»</t>
  </si>
  <si>
    <t>млн.рублей</t>
  </si>
  <si>
    <t>№ п/п</t>
  </si>
  <si>
    <t>Показатели</t>
  </si>
  <si>
    <t>всего</t>
  </si>
  <si>
    <t>факт</t>
  </si>
  <si>
    <t>I.</t>
  </si>
  <si>
    <t>Выручка от реализации товаров (работ, услуг), всего</t>
  </si>
  <si>
    <t>в том числе:</t>
  </si>
  <si>
    <t>1.1.</t>
  </si>
  <si>
    <t>Выручка от основной деятельности (расшифровать по видам регулируемой деятельности)</t>
  </si>
  <si>
    <t>Электроэнергия</t>
  </si>
  <si>
    <t>Теплоэнергия</t>
  </si>
  <si>
    <t>1.2.</t>
  </si>
  <si>
    <t>Выручка от прочей деятельности (расшифровать)</t>
  </si>
  <si>
    <t>II.</t>
  </si>
  <si>
    <t>Расходы по текущей деятельности, всего</t>
  </si>
  <si>
    <t>1.</t>
  </si>
  <si>
    <t>Материальные расходы, всего</t>
  </si>
  <si>
    <t>Топливо</t>
  </si>
  <si>
    <t>Сырье, материалы, запасные части, инструменты</t>
  </si>
  <si>
    <t>1.3.</t>
  </si>
  <si>
    <t>Покупная электроэнергия</t>
  </si>
  <si>
    <t>2.</t>
  </si>
  <si>
    <t>Расходы на оплату труда с учетом ЕСН</t>
  </si>
  <si>
    <t>3.</t>
  </si>
  <si>
    <t>Амортизационные отчисления</t>
  </si>
  <si>
    <t>4.</t>
  </si>
  <si>
    <t>Налоги и сборы, всего</t>
  </si>
  <si>
    <t>5.</t>
  </si>
  <si>
    <t>Прочие расходы, всего</t>
  </si>
  <si>
    <t>5.1.</t>
  </si>
  <si>
    <t>Ремонт основных средств</t>
  </si>
  <si>
    <t>5.2.</t>
  </si>
  <si>
    <t>Платежи по аренде и лизингу</t>
  </si>
  <si>
    <t>5.3.</t>
  </si>
  <si>
    <t>Инфраструктурные платежи рынка</t>
  </si>
  <si>
    <t>III.</t>
  </si>
  <si>
    <t>Валовая прибыль (I р.—II р.)</t>
  </si>
  <si>
    <t>IV.</t>
  </si>
  <si>
    <t>Внереализационные доходы и расходы (сальдо)</t>
  </si>
  <si>
    <t>Внереализационные доходы, всего</t>
  </si>
  <si>
    <t>в том числе</t>
  </si>
  <si>
    <t>Доходы от участия в других организациях (дивиденды от Д3О)</t>
  </si>
  <si>
    <t>Проценты от размещения средств</t>
  </si>
  <si>
    <t>Внереализационные расходы, всего</t>
  </si>
  <si>
    <t>2.1.</t>
  </si>
  <si>
    <t>Проценты по обслуживанию кредитов</t>
  </si>
  <si>
    <t>V.</t>
  </si>
  <si>
    <t>Прибыль до налогообложения (III+IV)</t>
  </si>
  <si>
    <t>VI.</t>
  </si>
  <si>
    <t>Налог на прибыль</t>
  </si>
  <si>
    <t>VII.</t>
  </si>
  <si>
    <t>Чистая прибыль</t>
  </si>
  <si>
    <t>VIII.</t>
  </si>
  <si>
    <t>Направления использования чистой прибыли</t>
  </si>
  <si>
    <t>Фонд накопления</t>
  </si>
  <si>
    <t>Резервный фонд</t>
  </si>
  <si>
    <t>Выплата дивидендов</t>
  </si>
  <si>
    <t>Прочие расходы из прибыли</t>
  </si>
  <si>
    <t>IX.</t>
  </si>
  <si>
    <t>Изменение дебиторской задолженности</t>
  </si>
  <si>
    <t>Увеличение дебиторской задолженности</t>
  </si>
  <si>
    <t>Сокращение дебиторской задолженности</t>
  </si>
  <si>
    <t>Сальдо (+ увеличение; – сокращение)</t>
  </si>
  <si>
    <t>X.</t>
  </si>
  <si>
    <t>Изменение кредиторской задолженности</t>
  </si>
  <si>
    <t>Увеличение кредиторской задолженности</t>
  </si>
  <si>
    <t>Сокращение кредиторской задолженности</t>
  </si>
  <si>
    <t>XI.</t>
  </si>
  <si>
    <t>Привлечение заемных средств</t>
  </si>
  <si>
    <t>в том числе на:</t>
  </si>
  <si>
    <t>Инвестиционной программе</t>
  </si>
  <si>
    <t>в т. ч. в части ДПМ*</t>
  </si>
  <si>
    <t>Прочие цели (расшифровка)</t>
  </si>
  <si>
    <t>XII.</t>
  </si>
  <si>
    <t>Погашение заемных средств</t>
  </si>
  <si>
    <t>XIII.</t>
  </si>
  <si>
    <t>Возмещаемый НДС (поступления)</t>
  </si>
  <si>
    <t>XIV.</t>
  </si>
  <si>
    <t>Купля/продажа активов</t>
  </si>
  <si>
    <t>Покупка активов (акций, долей и т. п.)</t>
  </si>
  <si>
    <t>Продажа активов (акций, долей и т. п.)</t>
  </si>
  <si>
    <t>XV.</t>
  </si>
  <si>
    <t>Средства, полученные от допэмиссии акций</t>
  </si>
  <si>
    <t>XVI.</t>
  </si>
  <si>
    <t>Капитальные вложения</t>
  </si>
  <si>
    <t>Всего поступления (I р.+1 п. IV р.+2 п. IX р.+1 п. Х р.+ХI р.+ХIII р.+2 п. ХIV р.+ХV р.)</t>
  </si>
  <si>
    <t>XVII.</t>
  </si>
  <si>
    <t>Всего расходы (II р.–3 п. II р.+2 п. IV р.+1 п. IX р.+2 п. Х р.+VI р.+VIII р.+ХII р.+1 п. ХIV р.+ХVI р.)</t>
  </si>
  <si>
    <t>Сальдо (+ профицит; – дефицит) (ХVI р.–ХVII р.)</t>
  </si>
  <si>
    <t>Справочно:</t>
  </si>
  <si>
    <t>EBITDA</t>
  </si>
  <si>
    <t>Долг на конец периода</t>
  </si>
  <si>
    <t>Прогноз тарифов, тыс.руб/МВт в мес.</t>
  </si>
  <si>
    <t>Прогноз тарифов</t>
  </si>
  <si>
    <t>3.1</t>
  </si>
  <si>
    <t>Финансовый план на период реализации проекта "" с установкой ПГУ-120 МВТ" (2018 год)</t>
  </si>
  <si>
    <t>Финансовый план на период реализации инвестиционной программы 2018 г</t>
  </si>
  <si>
    <t>Финансовый план на период реализации проекта "" ________________" (2018 год)</t>
  </si>
  <si>
    <t>4.1 Финансовый план на период реализации инвестиционной программы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</si>
</sst>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₽_-;\-* #,##0.00\ _₽_-;_-* &quot;-&quot;??\ _₽_-;_-@_-"/>
    <numFmt numFmtId="164" formatCode="_-* #,##0\ _₽_-;\-* #,##0\ _₽_-;_-* &quot;-&quot;??\ _₽_-;_-@_-"/>
    <numFmt numFmtId="165" formatCode="_-* #,##0.0\ _₽_-;\-* #,##0.0\ _₽_-;_-* &quot;-&quot;??\ _₽_-;_-@_-"/>
    <numFmt numFmtId="166" formatCode="_-* #,##0.000\ _₽_-;\-* #,##0.000\ _₽_-;_-* &quot;-&quot;??\ _₽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1">
    <xf numFmtId="0" fontId="0" fillId="0" borderId="0" xfId="0"/>
    <xf numFmtId="164" fontId="0" fillId="0" borderId="0" xfId="1" applyNumberFormat="1" applyFont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64" fontId="6" fillId="0" borderId="8" xfId="1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wrapText="1"/>
    </xf>
    <xf numFmtId="164" fontId="8" fillId="0" borderId="11" xfId="1" applyNumberFormat="1" applyFont="1" applyFill="1" applyBorder="1" applyAlignment="1">
      <alignment horizontal="left" vertical="center"/>
    </xf>
    <xf numFmtId="164" fontId="7" fillId="0" borderId="11" xfId="1" applyNumberFormat="1" applyFont="1" applyBorder="1" applyAlignment="1">
      <alignment horizontal="left" vertical="center"/>
    </xf>
    <xf numFmtId="165" fontId="7" fillId="0" borderId="11" xfId="1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wrapText="1"/>
    </xf>
    <xf numFmtId="164" fontId="9" fillId="0" borderId="13" xfId="1" applyNumberFormat="1" applyFont="1" applyFill="1" applyBorder="1" applyAlignment="1">
      <alignment horizontal="left" vertical="center"/>
    </xf>
    <xf numFmtId="164" fontId="6" fillId="0" borderId="13" xfId="1" applyNumberFormat="1" applyFont="1" applyBorder="1" applyAlignment="1">
      <alignment horizontal="left" vertical="center"/>
    </xf>
    <xf numFmtId="165" fontId="6" fillId="0" borderId="13" xfId="1" applyNumberFormat="1" applyFont="1" applyBorder="1" applyAlignment="1">
      <alignment horizontal="left" vertical="center"/>
    </xf>
    <xf numFmtId="164" fontId="10" fillId="0" borderId="13" xfId="1" applyNumberFormat="1" applyFont="1" applyBorder="1" applyAlignment="1">
      <alignment horizontal="left" vertical="center"/>
    </xf>
    <xf numFmtId="164" fontId="10" fillId="0" borderId="13" xfId="1" applyNumberFormat="1" applyFont="1" applyFill="1" applyBorder="1" applyAlignment="1">
      <alignment horizontal="left" vertical="center"/>
    </xf>
    <xf numFmtId="165" fontId="10" fillId="2" borderId="13" xfId="1" applyNumberFormat="1" applyFont="1" applyFill="1" applyBorder="1" applyAlignment="1">
      <alignment horizontal="left" vertical="center"/>
    </xf>
    <xf numFmtId="164" fontId="6" fillId="0" borderId="13" xfId="1" applyNumberFormat="1" applyFont="1" applyFill="1" applyBorder="1" applyAlignment="1">
      <alignment horizontal="left" vertical="center"/>
    </xf>
    <xf numFmtId="165" fontId="6" fillId="0" borderId="13" xfId="1" applyNumberFormat="1" applyFont="1" applyFill="1" applyBorder="1" applyAlignment="1">
      <alignment horizontal="left" vertical="center"/>
    </xf>
    <xf numFmtId="165" fontId="10" fillId="0" borderId="13" xfId="1" applyNumberFormat="1" applyFont="1" applyFill="1" applyBorder="1" applyAlignment="1">
      <alignment horizontal="left"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wrapText="1"/>
    </xf>
    <xf numFmtId="164" fontId="9" fillId="0" borderId="15" xfId="1" applyNumberFormat="1" applyFont="1" applyFill="1" applyBorder="1" applyAlignment="1">
      <alignment horizontal="left" vertical="center"/>
    </xf>
    <xf numFmtId="164" fontId="6" fillId="0" borderId="15" xfId="1" applyNumberFormat="1" applyFont="1" applyBorder="1" applyAlignment="1">
      <alignment horizontal="left" vertical="center"/>
    </xf>
    <xf numFmtId="165" fontId="6" fillId="0" borderId="15" xfId="1" applyNumberFormat="1" applyFont="1" applyBorder="1" applyAlignment="1">
      <alignment horizontal="left" vertical="center"/>
    </xf>
    <xf numFmtId="165" fontId="6" fillId="0" borderId="16" xfId="1" applyNumberFormat="1" applyFont="1" applyBorder="1" applyAlignment="1">
      <alignment horizontal="left" vertical="center"/>
    </xf>
    <xf numFmtId="164" fontId="9" fillId="0" borderId="13" xfId="1" applyNumberFormat="1" applyFont="1" applyBorder="1" applyAlignment="1">
      <alignment horizontal="left" vertical="center"/>
    </xf>
    <xf numFmtId="164" fontId="9" fillId="0" borderId="15" xfId="1" applyNumberFormat="1" applyFont="1" applyBorder="1" applyAlignment="1">
      <alignment horizontal="left" vertical="center"/>
    </xf>
    <xf numFmtId="164" fontId="10" fillId="0" borderId="15" xfId="1" applyNumberFormat="1" applyFont="1" applyBorder="1" applyAlignment="1">
      <alignment horizontal="left" vertical="center"/>
    </xf>
    <xf numFmtId="49" fontId="7" fillId="0" borderId="17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wrapText="1"/>
    </xf>
    <xf numFmtId="164" fontId="8" fillId="0" borderId="18" xfId="1" applyNumberFormat="1" applyFont="1" applyBorder="1" applyAlignment="1">
      <alignment horizontal="left" vertical="center"/>
    </xf>
    <xf numFmtId="165" fontId="7" fillId="0" borderId="18" xfId="1" applyNumberFormat="1" applyFont="1" applyBorder="1" applyAlignment="1">
      <alignment horizontal="left" vertical="center"/>
    </xf>
    <xf numFmtId="165" fontId="7" fillId="0" borderId="18" xfId="1" applyNumberFormat="1" applyFont="1" applyFill="1" applyBorder="1" applyAlignment="1">
      <alignment horizontal="left" vertical="center"/>
    </xf>
    <xf numFmtId="164" fontId="8" fillId="0" borderId="11" xfId="1" applyNumberFormat="1" applyFont="1" applyBorder="1" applyAlignment="1">
      <alignment horizontal="left" vertical="center"/>
    </xf>
    <xf numFmtId="164" fontId="8" fillId="0" borderId="13" xfId="1" applyNumberFormat="1" applyFont="1" applyBorder="1" applyAlignment="1">
      <alignment horizontal="left" vertical="center"/>
    </xf>
    <xf numFmtId="164" fontId="7" fillId="0" borderId="13" xfId="1" applyNumberFormat="1" applyFont="1" applyBorder="1" applyAlignment="1">
      <alignment horizontal="left" vertical="center"/>
    </xf>
    <xf numFmtId="165" fontId="6" fillId="2" borderId="15" xfId="1" applyNumberFormat="1" applyFont="1" applyFill="1" applyBorder="1" applyAlignment="1">
      <alignment horizontal="left" vertical="center"/>
    </xf>
    <xf numFmtId="43" fontId="7" fillId="0" borderId="11" xfId="1" applyNumberFormat="1" applyFont="1" applyBorder="1" applyAlignment="1">
      <alignment horizontal="left" vertical="center"/>
    </xf>
    <xf numFmtId="43" fontId="6" fillId="0" borderId="13" xfId="1" applyNumberFormat="1" applyFont="1" applyBorder="1" applyAlignment="1">
      <alignment horizontal="left" vertical="center"/>
    </xf>
    <xf numFmtId="164" fontId="7" fillId="0" borderId="18" xfId="1" applyNumberFormat="1" applyFont="1" applyBorder="1" applyAlignment="1">
      <alignment horizontal="left" vertical="center"/>
    </xf>
    <xf numFmtId="165" fontId="8" fillId="0" borderId="11" xfId="1" applyNumberFormat="1" applyFont="1" applyBorder="1" applyAlignment="1">
      <alignment horizontal="left" vertical="center"/>
    </xf>
    <xf numFmtId="165" fontId="7" fillId="0" borderId="19" xfId="1" applyNumberFormat="1" applyFont="1" applyBorder="1" applyAlignment="1">
      <alignment horizontal="left" vertical="center"/>
    </xf>
    <xf numFmtId="165" fontId="11" fillId="0" borderId="18" xfId="1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center" vertical="center"/>
    </xf>
    <xf numFmtId="43" fontId="7" fillId="0" borderId="18" xfId="1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wrapText="1"/>
    </xf>
    <xf numFmtId="164" fontId="6" fillId="0" borderId="11" xfId="1" applyNumberFormat="1" applyFont="1" applyBorder="1" applyAlignment="1">
      <alignment horizontal="left" vertical="center"/>
    </xf>
    <xf numFmtId="164" fontId="6" fillId="0" borderId="19" xfId="1" applyNumberFormat="1" applyFont="1" applyBorder="1" applyAlignment="1">
      <alignment horizontal="left" vertical="center"/>
    </xf>
    <xf numFmtId="166" fontId="9" fillId="0" borderId="15" xfId="1" applyNumberFormat="1" applyFont="1" applyBorder="1" applyAlignment="1">
      <alignment horizontal="left" vertical="center"/>
    </xf>
    <xf numFmtId="166" fontId="6" fillId="0" borderId="15" xfId="1" applyNumberFormat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6" fillId="2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64" fontId="6" fillId="0" borderId="16" xfId="1" applyNumberFormat="1" applyFont="1" applyBorder="1" applyAlignment="1">
      <alignment horizontal="left" vertical="center"/>
    </xf>
    <xf numFmtId="164" fontId="10" fillId="2" borderId="13" xfId="1" applyNumberFormat="1" applyFont="1" applyFill="1" applyBorder="1" applyAlignment="1">
      <alignment horizontal="left" vertical="center"/>
    </xf>
    <xf numFmtId="164" fontId="7" fillId="0" borderId="18" xfId="1" applyNumberFormat="1" applyFont="1" applyFill="1" applyBorder="1" applyAlignment="1">
      <alignment horizontal="left" vertical="center"/>
    </xf>
    <xf numFmtId="164" fontId="11" fillId="0" borderId="18" xfId="1" applyNumberFormat="1" applyFont="1" applyBorder="1" applyAlignment="1">
      <alignment horizontal="left" vertical="center"/>
    </xf>
    <xf numFmtId="164" fontId="0" fillId="0" borderId="0" xfId="0" applyNumberFormat="1"/>
    <xf numFmtId="166" fontId="0" fillId="0" borderId="0" xfId="0" applyNumberFormat="1"/>
    <xf numFmtId="0" fontId="0" fillId="0" borderId="0" xfId="0" applyBorder="1"/>
    <xf numFmtId="0" fontId="0" fillId="0" borderId="31" xfId="0" applyBorder="1"/>
    <xf numFmtId="0" fontId="6" fillId="0" borderId="0" xfId="0" applyFont="1" applyBorder="1" applyAlignment="1">
      <alignment horizontal="center" vertical="center"/>
    </xf>
    <xf numFmtId="164" fontId="7" fillId="0" borderId="0" xfId="1" applyNumberFormat="1" applyFont="1" applyBorder="1" applyAlignment="1">
      <alignment horizontal="left" vertical="center"/>
    </xf>
    <xf numFmtId="164" fontId="6" fillId="0" borderId="0" xfId="1" applyNumberFormat="1" applyFont="1" applyBorder="1" applyAlignment="1">
      <alignment horizontal="left" vertical="center"/>
    </xf>
    <xf numFmtId="164" fontId="10" fillId="0" borderId="0" xfId="1" applyNumberFormat="1" applyFont="1" applyFill="1" applyBorder="1" applyAlignment="1">
      <alignment horizontal="left" vertical="center"/>
    </xf>
    <xf numFmtId="164" fontId="6" fillId="0" borderId="0" xfId="1" applyNumberFormat="1" applyFont="1" applyFill="1" applyBorder="1" applyAlignment="1">
      <alignment horizontal="left" vertical="center"/>
    </xf>
    <xf numFmtId="164" fontId="10" fillId="0" borderId="0" xfId="1" applyNumberFormat="1" applyFont="1" applyBorder="1" applyAlignment="1">
      <alignment horizontal="left" vertical="center"/>
    </xf>
    <xf numFmtId="164" fontId="7" fillId="0" borderId="0" xfId="1" applyNumberFormat="1" applyFont="1" applyFill="1" applyBorder="1" applyAlignment="1">
      <alignment horizontal="left" vertical="center"/>
    </xf>
    <xf numFmtId="165" fontId="7" fillId="0" borderId="0" xfId="1" applyNumberFormat="1" applyFont="1" applyBorder="1" applyAlignment="1">
      <alignment horizontal="left" vertical="center"/>
    </xf>
    <xf numFmtId="164" fontId="11" fillId="0" borderId="0" xfId="1" applyNumberFormat="1" applyFont="1" applyBorder="1" applyAlignment="1">
      <alignment horizontal="left" vertical="center"/>
    </xf>
    <xf numFmtId="166" fontId="6" fillId="0" borderId="0" xfId="1" applyNumberFormat="1" applyFont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164" fontId="7" fillId="0" borderId="11" xfId="1" applyNumberFormat="1" applyFont="1" applyFill="1" applyBorder="1" applyAlignment="1">
      <alignment horizontal="left" vertical="center"/>
    </xf>
    <xf numFmtId="165" fontId="7" fillId="0" borderId="11" xfId="1" applyNumberFormat="1" applyFont="1" applyFill="1" applyBorder="1" applyAlignment="1">
      <alignment horizontal="left" vertical="center"/>
    </xf>
    <xf numFmtId="164" fontId="6" fillId="0" borderId="15" xfId="1" applyNumberFormat="1" applyFont="1" applyFill="1" applyBorder="1" applyAlignment="1">
      <alignment horizontal="left" vertical="center"/>
    </xf>
    <xf numFmtId="165" fontId="6" fillId="0" borderId="15" xfId="1" applyNumberFormat="1" applyFont="1" applyFill="1" applyBorder="1" applyAlignment="1">
      <alignment horizontal="left" vertical="center"/>
    </xf>
    <xf numFmtId="164" fontId="7" fillId="0" borderId="13" xfId="1" applyNumberFormat="1" applyFont="1" applyFill="1" applyBorder="1" applyAlignment="1">
      <alignment horizontal="left" vertical="center"/>
    </xf>
    <xf numFmtId="43" fontId="7" fillId="0" borderId="11" xfId="1" applyNumberFormat="1" applyFont="1" applyFill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164" fontId="6" fillId="0" borderId="25" xfId="1" applyNumberFormat="1" applyFont="1" applyBorder="1" applyAlignment="1">
      <alignment horizontal="left" vertical="center"/>
    </xf>
    <xf numFmtId="166" fontId="6" fillId="0" borderId="35" xfId="1" applyNumberFormat="1" applyFont="1" applyBorder="1" applyAlignment="1">
      <alignment horizontal="left" vertical="center"/>
    </xf>
    <xf numFmtId="0" fontId="0" fillId="0" borderId="36" xfId="0" applyBorder="1"/>
    <xf numFmtId="164" fontId="0" fillId="0" borderId="36" xfId="0" applyNumberFormat="1" applyBorder="1"/>
    <xf numFmtId="164" fontId="6" fillId="0" borderId="6" xfId="1" applyNumberFormat="1" applyFont="1" applyBorder="1" applyAlignment="1">
      <alignment horizontal="left" vertical="center"/>
    </xf>
    <xf numFmtId="0" fontId="0" fillId="0" borderId="37" xfId="0" applyBorder="1"/>
    <xf numFmtId="165" fontId="7" fillId="0" borderId="23" xfId="1" applyNumberFormat="1" applyFont="1" applyFill="1" applyBorder="1" applyAlignment="1">
      <alignment horizontal="left" vertical="center"/>
    </xf>
    <xf numFmtId="165" fontId="6" fillId="0" borderId="25" xfId="1" applyNumberFormat="1" applyFont="1" applyFill="1" applyBorder="1" applyAlignment="1">
      <alignment horizontal="left" vertical="center"/>
    </xf>
    <xf numFmtId="165" fontId="6" fillId="0" borderId="35" xfId="1" applyNumberFormat="1" applyFont="1" applyFill="1" applyBorder="1" applyAlignment="1">
      <alignment horizontal="left" vertical="center"/>
    </xf>
    <xf numFmtId="165" fontId="6" fillId="0" borderId="27" xfId="1" applyNumberFormat="1" applyFont="1" applyFill="1" applyBorder="1" applyAlignment="1">
      <alignment horizontal="left" vertical="center"/>
    </xf>
    <xf numFmtId="165" fontId="7" fillId="0" borderId="39" xfId="1" applyNumberFormat="1" applyFont="1" applyFill="1" applyBorder="1" applyAlignment="1">
      <alignment horizontal="left" vertical="center"/>
    </xf>
    <xf numFmtId="164" fontId="7" fillId="0" borderId="25" xfId="1" applyNumberFormat="1" applyFont="1" applyFill="1" applyBorder="1" applyAlignment="1">
      <alignment horizontal="left" vertical="center"/>
    </xf>
    <xf numFmtId="164" fontId="6" fillId="0" borderId="25" xfId="1" applyNumberFormat="1" applyFont="1" applyFill="1" applyBorder="1" applyAlignment="1">
      <alignment horizontal="left" vertical="center"/>
    </xf>
    <xf numFmtId="164" fontId="7" fillId="0" borderId="23" xfId="1" applyNumberFormat="1" applyFont="1" applyFill="1" applyBorder="1" applyAlignment="1">
      <alignment horizontal="left" vertical="center"/>
    </xf>
    <xf numFmtId="164" fontId="6" fillId="0" borderId="35" xfId="1" applyNumberFormat="1" applyFont="1" applyFill="1" applyBorder="1" applyAlignment="1">
      <alignment horizontal="left" vertical="center"/>
    </xf>
    <xf numFmtId="43" fontId="7" fillId="0" borderId="23" xfId="1" applyNumberFormat="1" applyFont="1" applyFill="1" applyBorder="1" applyAlignment="1">
      <alignment horizontal="left" vertical="center"/>
    </xf>
    <xf numFmtId="164" fontId="7" fillId="0" borderId="39" xfId="1" applyNumberFormat="1" applyFont="1" applyFill="1" applyBorder="1" applyAlignment="1">
      <alignment horizontal="left" vertical="center"/>
    </xf>
    <xf numFmtId="165" fontId="7" fillId="0" borderId="34" xfId="1" applyNumberFormat="1" applyFont="1" applyFill="1" applyBorder="1" applyAlignment="1">
      <alignment horizontal="left" vertical="center"/>
    </xf>
    <xf numFmtId="43" fontId="7" fillId="0" borderId="39" xfId="1" applyNumberFormat="1" applyFont="1" applyFill="1" applyBorder="1" applyAlignment="1">
      <alignment horizontal="left" vertical="center"/>
    </xf>
    <xf numFmtId="164" fontId="7" fillId="0" borderId="6" xfId="1" applyNumberFormat="1" applyFont="1" applyFill="1" applyBorder="1" applyAlignment="1">
      <alignment horizontal="left" vertical="center"/>
    </xf>
    <xf numFmtId="164" fontId="7" fillId="0" borderId="3" xfId="1" applyNumberFormat="1" applyFont="1" applyFill="1" applyBorder="1" applyAlignment="1">
      <alignment horizontal="left" vertical="center"/>
    </xf>
    <xf numFmtId="164" fontId="7" fillId="0" borderId="40" xfId="1" applyNumberFormat="1" applyFont="1" applyFill="1" applyBorder="1" applyAlignment="1">
      <alignment horizontal="left" vertical="center"/>
    </xf>
    <xf numFmtId="49" fontId="6" fillId="0" borderId="2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6" fillId="0" borderId="21" xfId="0" applyNumberFormat="1" applyFont="1" applyBorder="1" applyAlignment="1">
      <alignment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9" fontId="6" fillId="0" borderId="41" xfId="0" applyNumberFormat="1" applyFont="1" applyBorder="1" applyAlignment="1">
      <alignment horizontal="center" vertical="center"/>
    </xf>
    <xf numFmtId="0" fontId="6" fillId="0" borderId="42" xfId="0" applyFont="1" applyBorder="1" applyAlignment="1">
      <alignment wrapText="1"/>
    </xf>
    <xf numFmtId="164" fontId="7" fillId="0" borderId="42" xfId="1" applyNumberFormat="1" applyFont="1" applyFill="1" applyBorder="1" applyAlignment="1">
      <alignment horizontal="left" vertical="center"/>
    </xf>
    <xf numFmtId="166" fontId="6" fillId="0" borderId="13" xfId="1" applyNumberFormat="1" applyFont="1" applyBorder="1" applyAlignment="1">
      <alignment horizontal="left" vertical="center"/>
    </xf>
    <xf numFmtId="166" fontId="6" fillId="0" borderId="6" xfId="1" applyNumberFormat="1" applyFont="1" applyBorder="1" applyAlignment="1">
      <alignment horizontal="left" vertical="center"/>
    </xf>
    <xf numFmtId="164" fontId="7" fillId="0" borderId="19" xfId="1" applyNumberFormat="1" applyFont="1" applyFill="1" applyBorder="1" applyAlignment="1">
      <alignment horizontal="left" vertical="center"/>
    </xf>
    <xf numFmtId="164" fontId="6" fillId="0" borderId="16" xfId="1" applyNumberFormat="1" applyFont="1" applyFill="1" applyBorder="1" applyAlignment="1">
      <alignment horizontal="left" vertical="center"/>
    </xf>
    <xf numFmtId="164" fontId="6" fillId="0" borderId="44" xfId="1" applyNumberFormat="1" applyFont="1" applyFill="1" applyBorder="1" applyAlignment="1">
      <alignment horizontal="left" vertical="center"/>
    </xf>
    <xf numFmtId="165" fontId="7" fillId="0" borderId="45" xfId="1" applyNumberFormat="1" applyFont="1" applyFill="1" applyBorder="1" applyAlignment="1">
      <alignment horizontal="left" vertical="center"/>
    </xf>
    <xf numFmtId="165" fontId="7" fillId="0" borderId="19" xfId="1" applyNumberFormat="1" applyFont="1" applyFill="1" applyBorder="1" applyAlignment="1">
      <alignment horizontal="left" vertical="center"/>
    </xf>
    <xf numFmtId="164" fontId="7" fillId="0" borderId="16" xfId="1" applyNumberFormat="1" applyFont="1" applyFill="1" applyBorder="1" applyAlignment="1">
      <alignment horizontal="left" vertical="center"/>
    </xf>
    <xf numFmtId="165" fontId="6" fillId="0" borderId="16" xfId="1" applyNumberFormat="1" applyFont="1" applyFill="1" applyBorder="1" applyAlignment="1">
      <alignment horizontal="left" vertical="center"/>
    </xf>
    <xf numFmtId="165" fontId="6" fillId="0" borderId="44" xfId="1" applyNumberFormat="1" applyFont="1" applyFill="1" applyBorder="1" applyAlignment="1">
      <alignment horizontal="left" vertical="center"/>
    </xf>
    <xf numFmtId="43" fontId="7" fillId="0" borderId="19" xfId="1" applyNumberFormat="1" applyFont="1" applyFill="1" applyBorder="1" applyAlignment="1">
      <alignment horizontal="left" vertical="center"/>
    </xf>
    <xf numFmtId="164" fontId="7" fillId="0" borderId="45" xfId="1" applyNumberFormat="1" applyFont="1" applyFill="1" applyBorder="1" applyAlignment="1">
      <alignment horizontal="left" vertical="center"/>
    </xf>
    <xf numFmtId="43" fontId="7" fillId="0" borderId="45" xfId="1" applyNumberFormat="1" applyFont="1" applyFill="1" applyBorder="1" applyAlignment="1">
      <alignment horizontal="left" vertical="center"/>
    </xf>
    <xf numFmtId="164" fontId="7" fillId="0" borderId="10" xfId="1" applyNumberFormat="1" applyFont="1" applyFill="1" applyBorder="1" applyAlignment="1">
      <alignment horizontal="left" vertical="center"/>
    </xf>
    <xf numFmtId="164" fontId="7" fillId="0" borderId="12" xfId="1" applyNumberFormat="1" applyFont="1" applyFill="1" applyBorder="1" applyAlignment="1">
      <alignment horizontal="left" vertical="center"/>
    </xf>
    <xf numFmtId="164" fontId="7" fillId="0" borderId="14" xfId="1" applyNumberFormat="1" applyFont="1" applyFill="1" applyBorder="1" applyAlignment="1">
      <alignment horizontal="left" vertical="center"/>
    </xf>
    <xf numFmtId="164" fontId="7" fillId="0" borderId="15" xfId="1" applyNumberFormat="1" applyFont="1" applyFill="1" applyBorder="1" applyAlignment="1">
      <alignment horizontal="left" vertical="center"/>
    </xf>
    <xf numFmtId="164" fontId="7" fillId="0" borderId="38" xfId="1" applyNumberFormat="1" applyFont="1" applyFill="1" applyBorder="1" applyAlignment="1">
      <alignment horizontal="left" vertical="center"/>
    </xf>
    <xf numFmtId="164" fontId="7" fillId="0" borderId="7" xfId="1" applyNumberFormat="1" applyFont="1" applyFill="1" applyBorder="1" applyAlignment="1">
      <alignment horizontal="left" vertical="center"/>
    </xf>
    <xf numFmtId="164" fontId="7" fillId="0" borderId="8" xfId="1" applyNumberFormat="1" applyFont="1" applyFill="1" applyBorder="1" applyAlignment="1">
      <alignment horizontal="left" vertical="center"/>
    </xf>
    <xf numFmtId="164" fontId="7" fillId="0" borderId="9" xfId="1" applyNumberFormat="1" applyFont="1" applyFill="1" applyBorder="1" applyAlignment="1">
      <alignment horizontal="left" vertical="center"/>
    </xf>
    <xf numFmtId="164" fontId="7" fillId="0" borderId="4" xfId="1" applyNumberFormat="1" applyFont="1" applyFill="1" applyBorder="1" applyAlignment="1">
      <alignment horizontal="left" vertical="center"/>
    </xf>
    <xf numFmtId="164" fontId="7" fillId="0" borderId="5" xfId="1" applyNumberFormat="1" applyFont="1" applyFill="1" applyBorder="1" applyAlignment="1">
      <alignment horizontal="left" vertical="center"/>
    </xf>
    <xf numFmtId="164" fontId="7" fillId="0" borderId="46" xfId="1" applyNumberFormat="1" applyFont="1" applyFill="1" applyBorder="1" applyAlignment="1">
      <alignment horizontal="left" vertical="center"/>
    </xf>
    <xf numFmtId="164" fontId="7" fillId="0" borderId="17" xfId="1" applyNumberFormat="1" applyFont="1" applyFill="1" applyBorder="1" applyAlignment="1">
      <alignment horizontal="left" vertical="center"/>
    </xf>
    <xf numFmtId="164" fontId="7" fillId="0" borderId="47" xfId="1" applyNumberFormat="1" applyFont="1" applyFill="1" applyBorder="1" applyAlignment="1">
      <alignment horizontal="left" vertical="center"/>
    </xf>
    <xf numFmtId="164" fontId="7" fillId="0" borderId="48" xfId="1" applyNumberFormat="1" applyFont="1" applyFill="1" applyBorder="1" applyAlignment="1">
      <alignment horizontal="left" vertical="center"/>
    </xf>
    <xf numFmtId="164" fontId="7" fillId="0" borderId="49" xfId="1" applyNumberFormat="1" applyFont="1" applyFill="1" applyBorder="1" applyAlignment="1">
      <alignment horizontal="left" vertical="center"/>
    </xf>
    <xf numFmtId="0" fontId="3" fillId="0" borderId="0" xfId="0" applyFont="1" applyAlignment="1">
      <alignment wrapText="1"/>
    </xf>
    <xf numFmtId="0" fontId="6" fillId="0" borderId="1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64" fontId="6" fillId="0" borderId="50" xfId="1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164" fontId="6" fillId="0" borderId="28" xfId="0" applyNumberFormat="1" applyFont="1" applyFill="1" applyBorder="1" applyAlignment="1">
      <alignment horizontal="center" vertical="center"/>
    </xf>
    <xf numFmtId="164" fontId="7" fillId="0" borderId="24" xfId="1" applyNumberFormat="1" applyFont="1" applyFill="1" applyBorder="1" applyAlignment="1">
      <alignment horizontal="left" vertical="center"/>
    </xf>
    <xf numFmtId="164" fontId="7" fillId="0" borderId="26" xfId="1" applyNumberFormat="1" applyFont="1" applyFill="1" applyBorder="1" applyAlignment="1">
      <alignment horizontal="left" vertical="center"/>
    </xf>
    <xf numFmtId="164" fontId="7" fillId="0" borderId="29" xfId="1" applyNumberFormat="1" applyFont="1" applyFill="1" applyBorder="1" applyAlignment="1">
      <alignment horizontal="left" vertical="center"/>
    </xf>
    <xf numFmtId="164" fontId="7" fillId="0" borderId="32" xfId="1" applyNumberFormat="1" applyFont="1" applyFill="1" applyBorder="1" applyAlignment="1">
      <alignment horizontal="left" vertical="center"/>
    </xf>
    <xf numFmtId="164" fontId="7" fillId="0" borderId="28" xfId="1" applyNumberFormat="1" applyFont="1" applyFill="1" applyBorder="1" applyAlignment="1">
      <alignment horizontal="left" vertical="center"/>
    </xf>
    <xf numFmtId="164" fontId="7" fillId="0" borderId="22" xfId="1" applyNumberFormat="1" applyFont="1" applyFill="1" applyBorder="1" applyAlignment="1">
      <alignment horizontal="left" vertical="center"/>
    </xf>
    <xf numFmtId="164" fontId="7" fillId="0" borderId="51" xfId="1" applyNumberFormat="1" applyFont="1" applyFill="1" applyBorder="1" applyAlignment="1">
      <alignment horizontal="left" vertical="center"/>
    </xf>
    <xf numFmtId="165" fontId="7" fillId="0" borderId="22" xfId="1" applyNumberFormat="1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164" fontId="6" fillId="0" borderId="7" xfId="1" applyNumberFormat="1" applyFont="1" applyFill="1" applyBorder="1" applyAlignment="1">
      <alignment horizontal="center" vertical="center"/>
    </xf>
    <xf numFmtId="164" fontId="6" fillId="0" borderId="9" xfId="1" applyNumberFormat="1" applyFont="1" applyFill="1" applyBorder="1" applyAlignment="1">
      <alignment horizontal="center" vertical="center"/>
    </xf>
    <xf numFmtId="166" fontId="6" fillId="0" borderId="16" xfId="1" applyNumberFormat="1" applyFont="1" applyBorder="1" applyAlignment="1">
      <alignment horizontal="left" vertical="center"/>
    </xf>
    <xf numFmtId="166" fontId="6" fillId="0" borderId="52" xfId="1" applyNumberFormat="1" applyFont="1" applyBorder="1" applyAlignment="1">
      <alignment horizontal="left" vertical="center"/>
    </xf>
    <xf numFmtId="164" fontId="6" fillId="0" borderId="26" xfId="1" applyNumberFormat="1" applyFont="1" applyBorder="1" applyAlignment="1">
      <alignment horizontal="left" vertical="center"/>
    </xf>
    <xf numFmtId="166" fontId="6" fillId="0" borderId="26" xfId="1" applyNumberFormat="1" applyFont="1" applyBorder="1" applyAlignment="1">
      <alignment horizontal="left" vertical="center"/>
    </xf>
    <xf numFmtId="164" fontId="7" fillId="0" borderId="53" xfId="1" applyNumberFormat="1" applyFont="1" applyFill="1" applyBorder="1" applyAlignment="1">
      <alignment horizontal="left" vertical="center"/>
    </xf>
    <xf numFmtId="164" fontId="6" fillId="0" borderId="10" xfId="1" applyNumberFormat="1" applyFont="1" applyBorder="1" applyAlignment="1">
      <alignment horizontal="left" vertical="center"/>
    </xf>
    <xf numFmtId="164" fontId="6" fillId="0" borderId="3" xfId="1" applyNumberFormat="1" applyFont="1" applyBorder="1" applyAlignment="1">
      <alignment horizontal="left" vertical="center"/>
    </xf>
    <xf numFmtId="164" fontId="6" fillId="0" borderId="12" xfId="1" applyNumberFormat="1" applyFont="1" applyBorder="1" applyAlignment="1">
      <alignment horizontal="left" vertical="center"/>
    </xf>
    <xf numFmtId="166" fontId="6" fillId="0" borderId="12" xfId="1" applyNumberFormat="1" applyFont="1" applyBorder="1" applyAlignment="1">
      <alignment horizontal="left" vertical="center"/>
    </xf>
    <xf numFmtId="164" fontId="7" fillId="0" borderId="41" xfId="1" applyNumberFormat="1" applyFont="1" applyFill="1" applyBorder="1" applyAlignment="1">
      <alignment horizontal="left" vertical="center"/>
    </xf>
    <xf numFmtId="164" fontId="7" fillId="0" borderId="43" xfId="1" applyNumberFormat="1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1"/>
  <sheetViews>
    <sheetView tabSelected="1" view="pageBreakPreview" topLeftCell="Z1" zoomScale="85" zoomScaleNormal="70" zoomScaleSheetLayoutView="85" workbookViewId="0">
      <selection activeCell="AA2" sqref="AA2:AF2"/>
    </sheetView>
  </sheetViews>
  <sheetFormatPr defaultRowHeight="15" outlineLevelCol="1" x14ac:dyDescent="0.25"/>
  <cols>
    <col min="1" max="1" width="7.85546875" hidden="1" customWidth="1" outlineLevel="1"/>
    <col min="2" max="2" width="44.7109375" hidden="1" customWidth="1" outlineLevel="1"/>
    <col min="3" max="3" width="5.5703125" hidden="1" customWidth="1" outlineLevel="1"/>
    <col min="4" max="4" width="9.28515625" style="1" hidden="1" customWidth="1" outlineLevel="1"/>
    <col min="5" max="6" width="14.85546875" style="1" hidden="1" customWidth="1" outlineLevel="1"/>
    <col min="7" max="8" width="14.85546875" hidden="1" customWidth="1" outlineLevel="1"/>
    <col min="9" max="9" width="9.140625" hidden="1" customWidth="1" outlineLevel="1"/>
    <col min="10" max="10" width="7.85546875" hidden="1" customWidth="1" outlineLevel="1"/>
    <col min="11" max="11" width="44.7109375" hidden="1" customWidth="1" outlineLevel="1"/>
    <col min="12" max="12" width="4.140625" hidden="1" customWidth="1" outlineLevel="1"/>
    <col min="13" max="13" width="12.140625" style="1" hidden="1" customWidth="1" outlineLevel="1"/>
    <col min="14" max="15" width="14.85546875" style="1" hidden="1" customWidth="1" outlineLevel="1"/>
    <col min="16" max="17" width="14.85546875" hidden="1" customWidth="1" outlineLevel="1"/>
    <col min="18" max="18" width="7.85546875" hidden="1" customWidth="1" outlineLevel="1"/>
    <col min="19" max="19" width="44.7109375" hidden="1" customWidth="1" outlineLevel="1"/>
    <col min="20" max="20" width="8.28515625" hidden="1" customWidth="1" outlineLevel="1"/>
    <col min="21" max="21" width="14.28515625" style="1" hidden="1" customWidth="1" outlineLevel="1"/>
    <col min="22" max="23" width="14.85546875" style="1" hidden="1" customWidth="1" outlineLevel="1"/>
    <col min="24" max="25" width="14.85546875" hidden="1" customWidth="1" outlineLevel="1"/>
    <col min="26" max="26" width="4.7109375" customWidth="1" collapsed="1"/>
    <col min="27" max="27" width="7.85546875" customWidth="1"/>
    <col min="28" max="28" width="47.140625" customWidth="1"/>
    <col min="29" max="29" width="9.140625" hidden="1" customWidth="1"/>
    <col min="30" max="30" width="12" hidden="1" customWidth="1"/>
    <col min="31" max="31" width="16.7109375" customWidth="1"/>
    <col min="32" max="32" width="17.28515625" customWidth="1"/>
    <col min="33" max="33" width="15.7109375" customWidth="1"/>
    <col min="34" max="34" width="14.5703125" hidden="1" customWidth="1" outlineLevel="1"/>
    <col min="35" max="35" width="18.85546875" hidden="1" customWidth="1" outlineLevel="1"/>
    <col min="36" max="36" width="9.140625" collapsed="1"/>
  </cols>
  <sheetData>
    <row r="1" spans="1:35" x14ac:dyDescent="0.25">
      <c r="B1" s="184"/>
      <c r="G1" s="2" t="s">
        <v>0</v>
      </c>
      <c r="H1" s="2"/>
      <c r="K1" s="184"/>
      <c r="P1" s="2" t="s">
        <v>0</v>
      </c>
      <c r="Q1" s="2"/>
      <c r="X1" s="2" t="s">
        <v>0</v>
      </c>
      <c r="Y1" s="2"/>
      <c r="Z1" s="2"/>
      <c r="AD1" s="1"/>
      <c r="AE1" s="1"/>
      <c r="AG1" s="2"/>
    </row>
    <row r="2" spans="1:35" ht="15.75" customHeight="1" x14ac:dyDescent="0.25">
      <c r="A2" s="185" t="s">
        <v>101</v>
      </c>
      <c r="B2" s="185"/>
      <c r="C2" s="185"/>
      <c r="D2" s="185"/>
      <c r="E2" s="185"/>
      <c r="F2" s="185"/>
      <c r="G2" s="185"/>
      <c r="H2" s="3"/>
      <c r="J2" s="185" t="s">
        <v>99</v>
      </c>
      <c r="K2" s="185"/>
      <c r="L2" s="185"/>
      <c r="M2" s="185"/>
      <c r="N2" s="185"/>
      <c r="O2" s="185"/>
      <c r="P2" s="185"/>
      <c r="Q2" s="121"/>
      <c r="R2" s="188" t="s">
        <v>100</v>
      </c>
      <c r="S2" s="188"/>
      <c r="T2" s="188"/>
      <c r="U2" s="188"/>
      <c r="V2" s="188"/>
      <c r="W2" s="188"/>
      <c r="X2" s="188"/>
      <c r="AA2" s="185" t="s">
        <v>102</v>
      </c>
      <c r="AB2" s="185"/>
      <c r="AC2" s="185"/>
      <c r="AD2" s="185"/>
      <c r="AE2" s="185"/>
      <c r="AF2" s="185"/>
      <c r="AG2" s="154"/>
      <c r="AH2" s="154"/>
      <c r="AI2" s="154"/>
    </row>
    <row r="3" spans="1:35" ht="15.75" customHeight="1" x14ac:dyDescent="0.25">
      <c r="A3" s="188" t="s">
        <v>1</v>
      </c>
      <c r="B3" s="188"/>
      <c r="C3" s="188"/>
      <c r="D3" s="188"/>
      <c r="E3" s="188"/>
      <c r="F3" s="188"/>
      <c r="G3" s="188"/>
      <c r="H3" s="4"/>
      <c r="J3" s="188" t="s">
        <v>1</v>
      </c>
      <c r="K3" s="188"/>
      <c r="L3" s="188"/>
      <c r="M3" s="188"/>
      <c r="N3" s="188"/>
      <c r="O3" s="188"/>
      <c r="P3" s="188"/>
      <c r="Q3" s="122"/>
      <c r="R3" s="188" t="s">
        <v>1</v>
      </c>
      <c r="S3" s="188"/>
      <c r="T3" s="188"/>
      <c r="U3" s="188"/>
      <c r="V3" s="188"/>
      <c r="W3" s="188"/>
      <c r="X3" s="188"/>
      <c r="AA3" s="185" t="s">
        <v>1</v>
      </c>
      <c r="AB3" s="185"/>
      <c r="AC3" s="185"/>
      <c r="AD3" s="185"/>
      <c r="AE3" s="185"/>
      <c r="AF3" s="185"/>
      <c r="AG3" s="185"/>
      <c r="AH3" s="185"/>
      <c r="AI3" s="185"/>
    </row>
    <row r="4" spans="1:35" x14ac:dyDescent="0.25">
      <c r="G4" s="5" t="s">
        <v>2</v>
      </c>
      <c r="H4" s="5"/>
      <c r="P4" s="5" t="s">
        <v>2</v>
      </c>
      <c r="Q4" s="5"/>
      <c r="X4" s="5" t="s">
        <v>2</v>
      </c>
      <c r="Y4" s="5"/>
      <c r="Z4" s="5"/>
      <c r="AD4" s="1"/>
      <c r="AE4" s="1"/>
      <c r="AG4" s="5"/>
    </row>
    <row r="5" spans="1:35" ht="15.75" thickBot="1" x14ac:dyDescent="0.3">
      <c r="G5" s="6" t="s">
        <v>3</v>
      </c>
      <c r="H5" s="6"/>
      <c r="P5" s="6" t="s">
        <v>3</v>
      </c>
      <c r="Q5" s="6"/>
      <c r="X5" s="6" t="s">
        <v>3</v>
      </c>
      <c r="Y5" s="6"/>
      <c r="Z5" s="77"/>
      <c r="AD5" s="1"/>
      <c r="AE5" s="1"/>
      <c r="AF5" s="1"/>
      <c r="AG5" s="6" t="s">
        <v>3</v>
      </c>
    </row>
    <row r="6" spans="1:35" x14ac:dyDescent="0.25">
      <c r="A6" s="189" t="s">
        <v>4</v>
      </c>
      <c r="B6" s="186" t="s">
        <v>5</v>
      </c>
      <c r="C6" s="7">
        <v>2017</v>
      </c>
      <c r="D6" s="7">
        <v>2018</v>
      </c>
      <c r="E6" s="7">
        <v>2019</v>
      </c>
      <c r="F6" s="7">
        <v>2020</v>
      </c>
      <c r="G6" s="7">
        <v>2021</v>
      </c>
      <c r="H6" s="7">
        <v>2022</v>
      </c>
      <c r="J6" s="189" t="s">
        <v>4</v>
      </c>
      <c r="K6" s="186" t="s">
        <v>5</v>
      </c>
      <c r="L6" s="7">
        <v>2017</v>
      </c>
      <c r="M6" s="7">
        <v>2018</v>
      </c>
      <c r="N6" s="7">
        <v>2019</v>
      </c>
      <c r="O6" s="7">
        <v>2020</v>
      </c>
      <c r="P6" s="7">
        <v>2021</v>
      </c>
      <c r="Q6" s="7">
        <v>2022</v>
      </c>
      <c r="R6" s="189" t="s">
        <v>4</v>
      </c>
      <c r="S6" s="186" t="s">
        <v>5</v>
      </c>
      <c r="T6" s="7">
        <v>2017</v>
      </c>
      <c r="U6" s="7">
        <v>2018</v>
      </c>
      <c r="V6" s="7">
        <v>2019</v>
      </c>
      <c r="W6" s="7">
        <v>2020</v>
      </c>
      <c r="X6" s="7">
        <v>2021</v>
      </c>
      <c r="Y6" s="7">
        <v>2022</v>
      </c>
      <c r="Z6" s="77"/>
      <c r="AA6" s="189" t="s">
        <v>4</v>
      </c>
      <c r="AB6" s="186" t="s">
        <v>5</v>
      </c>
      <c r="AC6" s="85"/>
      <c r="AD6" s="155">
        <v>2017</v>
      </c>
      <c r="AE6" s="169">
        <v>2018</v>
      </c>
      <c r="AF6" s="85">
        <v>2019</v>
      </c>
      <c r="AG6" s="85">
        <v>2020</v>
      </c>
      <c r="AH6" s="158">
        <v>2021</v>
      </c>
      <c r="AI6" s="85">
        <v>2022</v>
      </c>
    </row>
    <row r="7" spans="1:35" x14ac:dyDescent="0.25">
      <c r="A7" s="190"/>
      <c r="B7" s="187"/>
      <c r="C7" s="8" t="s">
        <v>6</v>
      </c>
      <c r="D7" s="8" t="s">
        <v>6</v>
      </c>
      <c r="E7" s="8" t="s">
        <v>6</v>
      </c>
      <c r="F7" s="8" t="s">
        <v>6</v>
      </c>
      <c r="G7" s="8" t="s">
        <v>6</v>
      </c>
      <c r="H7" s="8" t="s">
        <v>6</v>
      </c>
      <c r="J7" s="190"/>
      <c r="K7" s="187"/>
      <c r="L7" s="8" t="s">
        <v>6</v>
      </c>
      <c r="M7" s="8" t="s">
        <v>6</v>
      </c>
      <c r="N7" s="8" t="s">
        <v>6</v>
      </c>
      <c r="O7" s="8" t="s">
        <v>6</v>
      </c>
      <c r="P7" s="8" t="s">
        <v>6</v>
      </c>
      <c r="Q7" s="8" t="s">
        <v>6</v>
      </c>
      <c r="R7" s="190"/>
      <c r="S7" s="187"/>
      <c r="T7" s="8" t="s">
        <v>6</v>
      </c>
      <c r="U7" s="8" t="s">
        <v>6</v>
      </c>
      <c r="V7" s="8" t="s">
        <v>6</v>
      </c>
      <c r="W7" s="8" t="s">
        <v>6</v>
      </c>
      <c r="X7" s="8" t="s">
        <v>6</v>
      </c>
      <c r="Y7" s="8" t="s">
        <v>6</v>
      </c>
      <c r="Z7" s="77"/>
      <c r="AA7" s="190"/>
      <c r="AB7" s="187"/>
      <c r="AC7" s="86"/>
      <c r="AD7" s="156" t="s">
        <v>6</v>
      </c>
      <c r="AE7" s="170" t="s">
        <v>6</v>
      </c>
      <c r="AF7" s="86" t="s">
        <v>6</v>
      </c>
      <c r="AG7" s="86" t="s">
        <v>6</v>
      </c>
      <c r="AH7" s="159" t="s">
        <v>6</v>
      </c>
      <c r="AI7" s="86" t="s">
        <v>6</v>
      </c>
    </row>
    <row r="8" spans="1:35" ht="15.75" thickBot="1" x14ac:dyDescent="0.3">
      <c r="A8" s="9">
        <v>1</v>
      </c>
      <c r="B8" s="10">
        <v>2</v>
      </c>
      <c r="C8" s="11" t="s">
        <v>7</v>
      </c>
      <c r="D8" s="12">
        <v>3</v>
      </c>
      <c r="E8" s="12">
        <v>4</v>
      </c>
      <c r="F8" s="12">
        <v>5</v>
      </c>
      <c r="G8" s="13">
        <v>6</v>
      </c>
      <c r="H8" s="13">
        <v>7</v>
      </c>
      <c r="J8" s="9">
        <v>1</v>
      </c>
      <c r="K8" s="10">
        <v>2</v>
      </c>
      <c r="L8" s="11" t="s">
        <v>7</v>
      </c>
      <c r="M8" s="12">
        <v>3</v>
      </c>
      <c r="N8" s="12">
        <v>4</v>
      </c>
      <c r="O8" s="12">
        <v>5</v>
      </c>
      <c r="P8" s="13">
        <v>6</v>
      </c>
      <c r="Q8" s="13">
        <v>7</v>
      </c>
      <c r="R8" s="9">
        <v>1</v>
      </c>
      <c r="S8" s="10">
        <v>2</v>
      </c>
      <c r="T8" s="65" t="s">
        <v>7</v>
      </c>
      <c r="U8" s="12">
        <v>3</v>
      </c>
      <c r="V8" s="12">
        <v>4</v>
      </c>
      <c r="W8" s="12">
        <v>5</v>
      </c>
      <c r="X8" s="66">
        <v>6</v>
      </c>
      <c r="Y8" s="66"/>
      <c r="Z8" s="77"/>
      <c r="AA8" s="9">
        <v>1</v>
      </c>
      <c r="AB8" s="10">
        <v>2</v>
      </c>
      <c r="AC8" s="87"/>
      <c r="AD8" s="157">
        <v>1</v>
      </c>
      <c r="AE8" s="171">
        <v>3</v>
      </c>
      <c r="AF8" s="87">
        <v>4</v>
      </c>
      <c r="AG8" s="172">
        <v>5</v>
      </c>
      <c r="AH8" s="160">
        <v>6</v>
      </c>
      <c r="AI8" s="88">
        <v>6</v>
      </c>
    </row>
    <row r="9" spans="1:35" x14ac:dyDescent="0.25">
      <c r="A9" s="14" t="s">
        <v>8</v>
      </c>
      <c r="B9" s="15" t="s">
        <v>9</v>
      </c>
      <c r="C9" s="16">
        <v>3774.1948599999996</v>
      </c>
      <c r="D9" s="17">
        <v>0</v>
      </c>
      <c r="E9" s="17">
        <v>0</v>
      </c>
      <c r="F9" s="18">
        <v>0</v>
      </c>
      <c r="G9" s="18">
        <v>0</v>
      </c>
      <c r="H9" s="18">
        <v>0</v>
      </c>
      <c r="I9">
        <v>0</v>
      </c>
      <c r="J9" s="14" t="s">
        <v>8</v>
      </c>
      <c r="K9" s="15" t="s">
        <v>9</v>
      </c>
      <c r="L9" s="16">
        <v>3774.1948599999996</v>
      </c>
      <c r="M9" s="17">
        <v>0</v>
      </c>
      <c r="N9" s="17">
        <v>5020.4399999999996</v>
      </c>
      <c r="O9" s="18">
        <v>5133.7947599999998</v>
      </c>
      <c r="P9" s="18">
        <v>5170.7716289999989</v>
      </c>
      <c r="Q9" s="18">
        <v>0</v>
      </c>
      <c r="R9" s="14" t="s">
        <v>8</v>
      </c>
      <c r="S9" s="15" t="s">
        <v>9</v>
      </c>
      <c r="T9" s="17">
        <v>3596.6582436363401</v>
      </c>
      <c r="U9" s="17">
        <v>3521.0725876000001</v>
      </c>
      <c r="V9" s="17">
        <v>4040.7970522803002</v>
      </c>
      <c r="W9" s="17">
        <v>3827.3089343715128</v>
      </c>
      <c r="X9" s="17">
        <v>3954.3612917463734</v>
      </c>
      <c r="Y9" s="17">
        <v>4087.3357434162285</v>
      </c>
      <c r="Z9" s="77"/>
      <c r="AA9" s="14" t="s">
        <v>8</v>
      </c>
      <c r="AB9" s="15" t="s">
        <v>9</v>
      </c>
      <c r="AC9" s="89"/>
      <c r="AD9" s="128">
        <f t="shared" ref="AD9:AD24" si="0">C9+T9</f>
        <v>7370.8531036363402</v>
      </c>
      <c r="AE9" s="139">
        <f>D9+U9+M9</f>
        <v>3521.0725876000001</v>
      </c>
      <c r="AF9" s="89">
        <f t="shared" ref="AF9:AG9" si="1">E9+V9+N9</f>
        <v>9061.2370522802994</v>
      </c>
      <c r="AG9" s="116">
        <f t="shared" si="1"/>
        <v>8961.1036943715117</v>
      </c>
      <c r="AH9" s="161">
        <f>G9+X9+P9</f>
        <v>9125.1329207463714</v>
      </c>
      <c r="AI9" s="102">
        <f t="shared" ref="AI9:AI40" si="2">H9+Y9</f>
        <v>4087.3357434162285</v>
      </c>
    </row>
    <row r="10" spans="1:35" x14ac:dyDescent="0.25">
      <c r="A10" s="19"/>
      <c r="B10" s="20" t="s">
        <v>10</v>
      </c>
      <c r="C10" s="21"/>
      <c r="D10" s="22"/>
      <c r="E10" s="22"/>
      <c r="F10" s="23"/>
      <c r="G10" s="23"/>
      <c r="H10" s="23"/>
      <c r="J10" s="19"/>
      <c r="K10" s="20" t="s">
        <v>10</v>
      </c>
      <c r="L10" s="21"/>
      <c r="M10" s="22"/>
      <c r="N10" s="22"/>
      <c r="O10" s="23"/>
      <c r="P10" s="23"/>
      <c r="Q10" s="23"/>
      <c r="R10" s="19"/>
      <c r="S10" s="20" t="s">
        <v>10</v>
      </c>
      <c r="T10" s="22"/>
      <c r="U10" s="22"/>
      <c r="V10" s="22"/>
      <c r="W10" s="22"/>
      <c r="X10" s="22"/>
      <c r="Y10" s="22"/>
      <c r="Z10" s="77"/>
      <c r="AA10" s="19"/>
      <c r="AB10" s="20" t="s">
        <v>10</v>
      </c>
      <c r="AC10" s="27"/>
      <c r="AD10" s="129">
        <f t="shared" si="0"/>
        <v>0</v>
      </c>
      <c r="AE10" s="140">
        <f t="shared" ref="AE10:AE73" si="3">D10+U10+M10</f>
        <v>0</v>
      </c>
      <c r="AF10" s="93">
        <f t="shared" ref="AF10:AF73" si="4">E10+V10+N10</f>
        <v>0</v>
      </c>
      <c r="AG10" s="115">
        <f t="shared" ref="AG10:AG73" si="5">F10+W10+O10</f>
        <v>0</v>
      </c>
      <c r="AH10" s="162">
        <f t="shared" ref="AH10:AH73" si="6">G10+X10+P10</f>
        <v>0</v>
      </c>
      <c r="AI10" s="103">
        <f t="shared" si="2"/>
        <v>0</v>
      </c>
    </row>
    <row r="11" spans="1:35" ht="26.25" x14ac:dyDescent="0.25">
      <c r="A11" s="19" t="s">
        <v>11</v>
      </c>
      <c r="B11" s="20" t="s">
        <v>12</v>
      </c>
      <c r="C11" s="21">
        <v>3774.1948599999996</v>
      </c>
      <c r="D11" s="22">
        <v>0</v>
      </c>
      <c r="E11" s="22">
        <v>0</v>
      </c>
      <c r="F11" s="23">
        <v>0</v>
      </c>
      <c r="G11" s="23">
        <v>0</v>
      </c>
      <c r="H11" s="23">
        <v>0</v>
      </c>
      <c r="I11">
        <v>0</v>
      </c>
      <c r="J11" s="19" t="s">
        <v>11</v>
      </c>
      <c r="K11" s="20" t="s">
        <v>12</v>
      </c>
      <c r="L11" s="21">
        <v>3774.1948599999996</v>
      </c>
      <c r="M11" s="22">
        <v>0</v>
      </c>
      <c r="N11" s="22">
        <v>5020.4399999999996</v>
      </c>
      <c r="O11" s="23">
        <v>5133.7947599999998</v>
      </c>
      <c r="P11" s="23">
        <v>5170.7716289999989</v>
      </c>
      <c r="Q11" s="23">
        <v>0</v>
      </c>
      <c r="R11" s="19" t="s">
        <v>11</v>
      </c>
      <c r="S11" s="20" t="s">
        <v>12</v>
      </c>
      <c r="T11" s="22">
        <v>3596.6582436363401</v>
      </c>
      <c r="U11" s="22">
        <v>3521.0725876000001</v>
      </c>
      <c r="V11" s="22">
        <v>4040.7970522803002</v>
      </c>
      <c r="W11" s="22">
        <v>3827.3089343715128</v>
      </c>
      <c r="X11" s="22">
        <v>3954.3612917463734</v>
      </c>
      <c r="Y11" s="22">
        <v>4087.3357434162285</v>
      </c>
      <c r="Z11" s="77"/>
      <c r="AA11" s="19" t="s">
        <v>11</v>
      </c>
      <c r="AB11" s="20" t="s">
        <v>12</v>
      </c>
      <c r="AC11" s="27"/>
      <c r="AD11" s="129">
        <f t="shared" si="0"/>
        <v>7370.8531036363402</v>
      </c>
      <c r="AE11" s="140">
        <f t="shared" si="3"/>
        <v>3521.0725876000001</v>
      </c>
      <c r="AF11" s="93">
        <f t="shared" si="4"/>
        <v>9061.2370522802994</v>
      </c>
      <c r="AG11" s="115">
        <f t="shared" si="5"/>
        <v>8961.1036943715117</v>
      </c>
      <c r="AH11" s="162">
        <f t="shared" si="6"/>
        <v>9125.1329207463714</v>
      </c>
      <c r="AI11" s="103">
        <f t="shared" si="2"/>
        <v>4087.3357434162285</v>
      </c>
    </row>
    <row r="12" spans="1:35" x14ac:dyDescent="0.25">
      <c r="A12" s="19"/>
      <c r="B12" s="20" t="s">
        <v>13</v>
      </c>
      <c r="C12" s="21">
        <v>3223.3399199999994</v>
      </c>
      <c r="D12" s="24">
        <v>0</v>
      </c>
      <c r="E12" s="25">
        <v>0</v>
      </c>
      <c r="F12" s="26">
        <v>0</v>
      </c>
      <c r="G12" s="26">
        <v>0</v>
      </c>
      <c r="H12" s="26">
        <v>0</v>
      </c>
      <c r="I12">
        <v>0</v>
      </c>
      <c r="J12" s="19"/>
      <c r="K12" s="20" t="s">
        <v>13</v>
      </c>
      <c r="L12" s="21">
        <v>3223.3399199999994</v>
      </c>
      <c r="M12" s="24">
        <v>0</v>
      </c>
      <c r="N12" s="25">
        <v>5020.4399999999996</v>
      </c>
      <c r="O12" s="26">
        <v>5133.7947599999998</v>
      </c>
      <c r="P12" s="26">
        <v>5170.7716289999989</v>
      </c>
      <c r="Q12" s="26">
        <v>0</v>
      </c>
      <c r="R12" s="19"/>
      <c r="S12" s="20" t="s">
        <v>13</v>
      </c>
      <c r="T12" s="24">
        <v>2976.3672943563402</v>
      </c>
      <c r="U12" s="24">
        <v>2937.10437</v>
      </c>
      <c r="V12" s="25">
        <v>3423.1764289203002</v>
      </c>
      <c r="W12" s="25">
        <v>3184.9834860771125</v>
      </c>
      <c r="X12" s="25">
        <v>3286.342825520197</v>
      </c>
      <c r="Y12" s="25">
        <v>3392.5965385410054</v>
      </c>
      <c r="Z12" s="78"/>
      <c r="AA12" s="19"/>
      <c r="AB12" s="20" t="s">
        <v>13</v>
      </c>
      <c r="AC12" s="27"/>
      <c r="AD12" s="129">
        <f t="shared" si="0"/>
        <v>6199.70721435634</v>
      </c>
      <c r="AE12" s="140">
        <f t="shared" si="3"/>
        <v>2937.10437</v>
      </c>
      <c r="AF12" s="93">
        <f t="shared" si="4"/>
        <v>8443.6164289203007</v>
      </c>
      <c r="AG12" s="115">
        <f t="shared" si="5"/>
        <v>8318.7782460771123</v>
      </c>
      <c r="AH12" s="162">
        <f t="shared" si="6"/>
        <v>8457.1144545201969</v>
      </c>
      <c r="AI12" s="103">
        <f t="shared" si="2"/>
        <v>3392.5965385410054</v>
      </c>
    </row>
    <row r="13" spans="1:35" x14ac:dyDescent="0.25">
      <c r="A13" s="19"/>
      <c r="B13" s="20" t="s">
        <v>14</v>
      </c>
      <c r="C13" s="21">
        <v>550.85493999999994</v>
      </c>
      <c r="D13" s="24">
        <v>0</v>
      </c>
      <c r="E13" s="27">
        <v>0</v>
      </c>
      <c r="F13" s="28">
        <v>0</v>
      </c>
      <c r="G13" s="29">
        <v>0</v>
      </c>
      <c r="H13" s="29">
        <v>0</v>
      </c>
      <c r="I13">
        <v>0</v>
      </c>
      <c r="J13" s="19"/>
      <c r="K13" s="20" t="s">
        <v>14</v>
      </c>
      <c r="L13" s="21">
        <v>550.85493999999994</v>
      </c>
      <c r="M13" s="24">
        <v>0</v>
      </c>
      <c r="N13" s="27">
        <v>0</v>
      </c>
      <c r="O13" s="28">
        <v>0</v>
      </c>
      <c r="P13" s="29">
        <v>0</v>
      </c>
      <c r="Q13" s="29">
        <v>0</v>
      </c>
      <c r="R13" s="19"/>
      <c r="S13" s="20" t="s">
        <v>14</v>
      </c>
      <c r="T13" s="24">
        <v>620.29094928000006</v>
      </c>
      <c r="U13" s="24">
        <v>583.9682176</v>
      </c>
      <c r="V13" s="27">
        <v>617.62062336000008</v>
      </c>
      <c r="W13" s="27">
        <v>642.32544829440008</v>
      </c>
      <c r="X13" s="25">
        <v>668.01846622617609</v>
      </c>
      <c r="Y13" s="25">
        <v>694.73920487522321</v>
      </c>
      <c r="Z13" s="78"/>
      <c r="AA13" s="19"/>
      <c r="AB13" s="20" t="s">
        <v>14</v>
      </c>
      <c r="AC13" s="27"/>
      <c r="AD13" s="129">
        <f t="shared" si="0"/>
        <v>1171.1458892800001</v>
      </c>
      <c r="AE13" s="140">
        <f t="shared" si="3"/>
        <v>583.9682176</v>
      </c>
      <c r="AF13" s="93">
        <f t="shared" si="4"/>
        <v>617.62062336000008</v>
      </c>
      <c r="AG13" s="115">
        <f t="shared" si="5"/>
        <v>642.32544829440008</v>
      </c>
      <c r="AH13" s="162">
        <f t="shared" si="6"/>
        <v>668.01846622617609</v>
      </c>
      <c r="AI13" s="103">
        <f t="shared" si="2"/>
        <v>694.73920487522321</v>
      </c>
    </row>
    <row r="14" spans="1:35" ht="15.75" thickBot="1" x14ac:dyDescent="0.3">
      <c r="A14" s="30" t="s">
        <v>15</v>
      </c>
      <c r="B14" s="31" t="s">
        <v>16</v>
      </c>
      <c r="C14" s="32"/>
      <c r="D14" s="33"/>
      <c r="E14" s="33"/>
      <c r="F14" s="34"/>
      <c r="G14" s="34"/>
      <c r="H14" s="34"/>
      <c r="J14" s="30" t="s">
        <v>15</v>
      </c>
      <c r="K14" s="31" t="s">
        <v>16</v>
      </c>
      <c r="L14" s="32"/>
      <c r="M14" s="33"/>
      <c r="N14" s="33"/>
      <c r="O14" s="34"/>
      <c r="P14" s="34"/>
      <c r="Q14" s="34"/>
      <c r="R14" s="30" t="s">
        <v>15</v>
      </c>
      <c r="S14" s="31" t="s">
        <v>16</v>
      </c>
      <c r="T14" s="33"/>
      <c r="U14" s="33"/>
      <c r="V14" s="33"/>
      <c r="W14" s="33"/>
      <c r="X14" s="33"/>
      <c r="Y14" s="33"/>
      <c r="Z14" s="77"/>
      <c r="AA14" s="30" t="s">
        <v>15</v>
      </c>
      <c r="AB14" s="31" t="s">
        <v>16</v>
      </c>
      <c r="AC14" s="91"/>
      <c r="AD14" s="130">
        <f t="shared" si="0"/>
        <v>0</v>
      </c>
      <c r="AE14" s="141">
        <f t="shared" si="3"/>
        <v>0</v>
      </c>
      <c r="AF14" s="142">
        <f t="shared" si="4"/>
        <v>0</v>
      </c>
      <c r="AG14" s="143">
        <f t="shared" si="5"/>
        <v>0</v>
      </c>
      <c r="AH14" s="163">
        <f t="shared" si="6"/>
        <v>0</v>
      </c>
      <c r="AI14" s="104">
        <f t="shared" si="2"/>
        <v>0</v>
      </c>
    </row>
    <row r="15" spans="1:35" x14ac:dyDescent="0.25">
      <c r="A15" s="14" t="s">
        <v>17</v>
      </c>
      <c r="B15" s="15" t="s">
        <v>18</v>
      </c>
      <c r="C15" s="16">
        <v>3397.6177999999995</v>
      </c>
      <c r="D15" s="17">
        <v>0</v>
      </c>
      <c r="E15" s="17">
        <v>0</v>
      </c>
      <c r="F15" s="18">
        <v>0</v>
      </c>
      <c r="G15" s="18">
        <v>0</v>
      </c>
      <c r="H15" s="18">
        <v>0</v>
      </c>
      <c r="I15">
        <v>0</v>
      </c>
      <c r="J15" s="14" t="s">
        <v>17</v>
      </c>
      <c r="K15" s="15" t="s">
        <v>18</v>
      </c>
      <c r="L15" s="16">
        <v>3397.6177999999995</v>
      </c>
      <c r="M15" s="17">
        <v>0</v>
      </c>
      <c r="N15" s="17">
        <v>2700.96</v>
      </c>
      <c r="O15" s="18">
        <v>2828.05476</v>
      </c>
      <c r="P15" s="18">
        <v>2876.9916289999996</v>
      </c>
      <c r="Q15" s="18">
        <v>0</v>
      </c>
      <c r="R15" s="14" t="s">
        <v>17</v>
      </c>
      <c r="S15" s="15" t="s">
        <v>18</v>
      </c>
      <c r="T15" s="17">
        <v>3055.6583161950002</v>
      </c>
      <c r="U15" s="17">
        <v>3393.1576940000004</v>
      </c>
      <c r="V15" s="17">
        <v>3556.5496656260002</v>
      </c>
      <c r="W15" s="17">
        <v>3674.2823096073257</v>
      </c>
      <c r="X15" s="17">
        <v>3796.3560098223898</v>
      </c>
      <c r="Y15" s="17">
        <v>3922.9386962296162</v>
      </c>
      <c r="Z15" s="76"/>
      <c r="AA15" s="14" t="s">
        <v>17</v>
      </c>
      <c r="AB15" s="15" t="s">
        <v>18</v>
      </c>
      <c r="AC15" s="89"/>
      <c r="AD15" s="128">
        <f t="shared" si="0"/>
        <v>6453.2761161950002</v>
      </c>
      <c r="AE15" s="147">
        <f t="shared" si="3"/>
        <v>3393.1576940000004</v>
      </c>
      <c r="AF15" s="148">
        <f t="shared" si="4"/>
        <v>6257.5096656260002</v>
      </c>
      <c r="AG15" s="149">
        <f t="shared" si="5"/>
        <v>6502.3370696073252</v>
      </c>
      <c r="AH15" s="164">
        <f t="shared" si="6"/>
        <v>6673.3476388223899</v>
      </c>
      <c r="AI15" s="102">
        <f t="shared" si="2"/>
        <v>3922.9386962296162</v>
      </c>
    </row>
    <row r="16" spans="1:35" x14ac:dyDescent="0.25">
      <c r="A16" s="19" t="s">
        <v>19</v>
      </c>
      <c r="B16" s="20" t="s">
        <v>20</v>
      </c>
      <c r="C16" s="21">
        <v>2175.2237999999998</v>
      </c>
      <c r="D16" s="22">
        <v>0</v>
      </c>
      <c r="E16" s="22">
        <v>0</v>
      </c>
      <c r="F16" s="23">
        <v>0</v>
      </c>
      <c r="G16" s="23">
        <v>0</v>
      </c>
      <c r="H16" s="23">
        <v>0</v>
      </c>
      <c r="I16">
        <v>0</v>
      </c>
      <c r="J16" s="19" t="s">
        <v>19</v>
      </c>
      <c r="K16" s="20" t="s">
        <v>20</v>
      </c>
      <c r="L16" s="21">
        <v>2175.2237999999998</v>
      </c>
      <c r="M16" s="22">
        <v>0</v>
      </c>
      <c r="N16" s="22">
        <v>1535.1599999999999</v>
      </c>
      <c r="O16" s="23">
        <v>1654.7547599999998</v>
      </c>
      <c r="P16" s="23">
        <v>1697.4916289999996</v>
      </c>
      <c r="Q16" s="23">
        <v>0</v>
      </c>
      <c r="R16" s="19" t="s">
        <v>19</v>
      </c>
      <c r="S16" s="20" t="s">
        <v>20</v>
      </c>
      <c r="T16" s="22">
        <v>1966.9014709962003</v>
      </c>
      <c r="U16" s="22">
        <v>2309.2054840000001</v>
      </c>
      <c r="V16" s="22">
        <v>2426.534440896</v>
      </c>
      <c r="W16" s="22">
        <v>2502.5176977660958</v>
      </c>
      <c r="X16" s="22">
        <v>2580.8868631672572</v>
      </c>
      <c r="Y16" s="22">
        <v>2661.7171173666716</v>
      </c>
      <c r="Z16" s="77"/>
      <c r="AA16" s="19" t="s">
        <v>19</v>
      </c>
      <c r="AB16" s="20" t="s">
        <v>20</v>
      </c>
      <c r="AC16" s="27"/>
      <c r="AD16" s="129">
        <f t="shared" si="0"/>
        <v>4142.1252709962</v>
      </c>
      <c r="AE16" s="140">
        <f t="shared" si="3"/>
        <v>2309.2054840000001</v>
      </c>
      <c r="AF16" s="93">
        <f t="shared" si="4"/>
        <v>3961.6944408959998</v>
      </c>
      <c r="AG16" s="115">
        <f t="shared" si="5"/>
        <v>4157.2724577660956</v>
      </c>
      <c r="AH16" s="162">
        <f t="shared" si="6"/>
        <v>4278.3784921672568</v>
      </c>
      <c r="AI16" s="103">
        <f t="shared" si="2"/>
        <v>2661.7171173666716</v>
      </c>
    </row>
    <row r="17" spans="1:35" x14ac:dyDescent="0.25">
      <c r="A17" s="19"/>
      <c r="B17" s="20" t="s">
        <v>10</v>
      </c>
      <c r="C17" s="21"/>
      <c r="D17" s="22"/>
      <c r="E17" s="22"/>
      <c r="F17" s="23"/>
      <c r="G17" s="35"/>
      <c r="H17" s="35"/>
      <c r="J17" s="19"/>
      <c r="K17" s="20" t="s">
        <v>10</v>
      </c>
      <c r="L17" s="21"/>
      <c r="M17" s="22"/>
      <c r="N17" s="22"/>
      <c r="O17" s="23"/>
      <c r="P17" s="35"/>
      <c r="Q17" s="35"/>
      <c r="R17" s="19"/>
      <c r="S17" s="20" t="s">
        <v>10</v>
      </c>
      <c r="T17" s="22"/>
      <c r="U17" s="22"/>
      <c r="V17" s="22"/>
      <c r="W17" s="22"/>
      <c r="X17" s="67"/>
      <c r="Y17" s="67"/>
      <c r="Z17" s="77"/>
      <c r="AA17" s="19"/>
      <c r="AB17" s="20" t="s">
        <v>10</v>
      </c>
      <c r="AC17" s="27"/>
      <c r="AD17" s="129">
        <f t="shared" si="0"/>
        <v>0</v>
      </c>
      <c r="AE17" s="140">
        <f t="shared" si="3"/>
        <v>0</v>
      </c>
      <c r="AF17" s="93">
        <f t="shared" si="4"/>
        <v>0</v>
      </c>
      <c r="AG17" s="115">
        <f t="shared" si="5"/>
        <v>0</v>
      </c>
      <c r="AH17" s="162">
        <f t="shared" si="6"/>
        <v>0</v>
      </c>
      <c r="AI17" s="105">
        <f t="shared" si="2"/>
        <v>0</v>
      </c>
    </row>
    <row r="18" spans="1:35" x14ac:dyDescent="0.25">
      <c r="A18" s="19" t="s">
        <v>11</v>
      </c>
      <c r="B18" s="20" t="s">
        <v>21</v>
      </c>
      <c r="C18" s="21">
        <v>2064.6459999999997</v>
      </c>
      <c r="D18" s="24">
        <v>0</v>
      </c>
      <c r="E18" s="27">
        <v>0</v>
      </c>
      <c r="F18" s="28">
        <v>0</v>
      </c>
      <c r="G18" s="28">
        <v>0</v>
      </c>
      <c r="H18" s="28">
        <v>0</v>
      </c>
      <c r="I18">
        <v>0</v>
      </c>
      <c r="J18" s="19" t="s">
        <v>11</v>
      </c>
      <c r="K18" s="20" t="s">
        <v>21</v>
      </c>
      <c r="L18" s="21">
        <v>2064.6459999999997</v>
      </c>
      <c r="M18" s="24">
        <v>0</v>
      </c>
      <c r="N18" s="27">
        <v>1365.7199999999998</v>
      </c>
      <c r="O18" s="28">
        <v>1479.0747599999997</v>
      </c>
      <c r="P18" s="28">
        <v>1516.0516289999996</v>
      </c>
      <c r="Q18" s="28">
        <v>0</v>
      </c>
      <c r="R18" s="19" t="s">
        <v>11</v>
      </c>
      <c r="S18" s="20" t="s">
        <v>21</v>
      </c>
      <c r="T18" s="24">
        <v>1887.8135576518002</v>
      </c>
      <c r="U18" s="24">
        <v>2229.4093527999999</v>
      </c>
      <c r="V18" s="27">
        <v>2342.0134184159997</v>
      </c>
      <c r="W18" s="27">
        <v>2414.6158343868956</v>
      </c>
      <c r="X18" s="27">
        <v>2489.4689252528892</v>
      </c>
      <c r="Y18" s="27">
        <v>2566.6424619357285</v>
      </c>
      <c r="Z18" s="79"/>
      <c r="AA18" s="19" t="s">
        <v>11</v>
      </c>
      <c r="AB18" s="20" t="s">
        <v>21</v>
      </c>
      <c r="AC18" s="27"/>
      <c r="AD18" s="129">
        <f t="shared" si="0"/>
        <v>3952.4595576518</v>
      </c>
      <c r="AE18" s="140">
        <f t="shared" si="3"/>
        <v>2229.4093527999999</v>
      </c>
      <c r="AF18" s="93">
        <f t="shared" si="4"/>
        <v>3707.7334184159995</v>
      </c>
      <c r="AG18" s="115">
        <f t="shared" si="5"/>
        <v>3893.6905943868951</v>
      </c>
      <c r="AH18" s="162">
        <f t="shared" si="6"/>
        <v>4005.5205542528888</v>
      </c>
      <c r="AI18" s="103">
        <f t="shared" si="2"/>
        <v>2566.6424619357285</v>
      </c>
    </row>
    <row r="19" spans="1:35" x14ac:dyDescent="0.25">
      <c r="A19" s="19" t="s">
        <v>15</v>
      </c>
      <c r="B19" s="20" t="s">
        <v>22</v>
      </c>
      <c r="C19" s="21">
        <v>102.08179999999999</v>
      </c>
      <c r="D19" s="24">
        <v>0</v>
      </c>
      <c r="E19" s="22">
        <v>0</v>
      </c>
      <c r="F19" s="23">
        <v>0</v>
      </c>
      <c r="G19" s="23">
        <v>0</v>
      </c>
      <c r="H19" s="23">
        <v>0</v>
      </c>
      <c r="I19">
        <v>0</v>
      </c>
      <c r="J19" s="19" t="s">
        <v>15</v>
      </c>
      <c r="K19" s="20" t="s">
        <v>22</v>
      </c>
      <c r="L19" s="21">
        <v>102.08179999999999</v>
      </c>
      <c r="M19" s="24">
        <v>0</v>
      </c>
      <c r="N19" s="22">
        <v>169.43999999999997</v>
      </c>
      <c r="O19" s="23">
        <v>175.68</v>
      </c>
      <c r="P19" s="23">
        <v>181.43999999999997</v>
      </c>
      <c r="Q19" s="23">
        <v>0</v>
      </c>
      <c r="R19" s="19" t="s">
        <v>15</v>
      </c>
      <c r="S19" s="20" t="s">
        <v>22</v>
      </c>
      <c r="T19" s="24">
        <v>68.297913344400015</v>
      </c>
      <c r="U19" s="24">
        <v>75.507775199999983</v>
      </c>
      <c r="V19" s="22">
        <v>79.859070719999977</v>
      </c>
      <c r="W19" s="22">
        <v>83.053433548799973</v>
      </c>
      <c r="X19" s="22">
        <v>86.375570890751973</v>
      </c>
      <c r="Y19" s="22">
        <v>89.830593726382048</v>
      </c>
      <c r="Z19" s="77"/>
      <c r="AA19" s="19" t="s">
        <v>15</v>
      </c>
      <c r="AB19" s="20" t="s">
        <v>22</v>
      </c>
      <c r="AC19" s="27"/>
      <c r="AD19" s="129">
        <f t="shared" si="0"/>
        <v>170.37971334439999</v>
      </c>
      <c r="AE19" s="140">
        <f t="shared" si="3"/>
        <v>75.507775199999983</v>
      </c>
      <c r="AF19" s="93">
        <f t="shared" si="4"/>
        <v>249.29907071999995</v>
      </c>
      <c r="AG19" s="115">
        <f t="shared" si="5"/>
        <v>258.73343354880001</v>
      </c>
      <c r="AH19" s="162">
        <f t="shared" si="6"/>
        <v>267.81557089075193</v>
      </c>
      <c r="AI19" s="103">
        <f t="shared" si="2"/>
        <v>89.830593726382048</v>
      </c>
    </row>
    <row r="20" spans="1:35" x14ac:dyDescent="0.25">
      <c r="A20" s="19" t="s">
        <v>23</v>
      </c>
      <c r="B20" s="20" t="s">
        <v>24</v>
      </c>
      <c r="C20" s="21">
        <v>8.4960000000000004</v>
      </c>
      <c r="D20" s="24">
        <v>0</v>
      </c>
      <c r="E20" s="22">
        <v>0</v>
      </c>
      <c r="F20" s="23">
        <v>0</v>
      </c>
      <c r="G20" s="23">
        <v>0</v>
      </c>
      <c r="H20" s="23">
        <v>0</v>
      </c>
      <c r="I20">
        <v>0</v>
      </c>
      <c r="J20" s="19" t="s">
        <v>23</v>
      </c>
      <c r="K20" s="20" t="s">
        <v>24</v>
      </c>
      <c r="L20" s="21">
        <v>8.4960000000000004</v>
      </c>
      <c r="M20" s="24">
        <v>0</v>
      </c>
      <c r="N20" s="22">
        <v>0</v>
      </c>
      <c r="O20" s="23">
        <v>0</v>
      </c>
      <c r="P20" s="23">
        <v>0</v>
      </c>
      <c r="Q20" s="23">
        <v>0</v>
      </c>
      <c r="R20" s="19" t="s">
        <v>23</v>
      </c>
      <c r="S20" s="20" t="s">
        <v>24</v>
      </c>
      <c r="T20" s="24">
        <v>10.79</v>
      </c>
      <c r="U20" s="24">
        <v>4.2883559999999994</v>
      </c>
      <c r="V20" s="22">
        <v>4.66195176</v>
      </c>
      <c r="W20" s="22">
        <v>4.8484298303999998</v>
      </c>
      <c r="X20" s="22">
        <v>5.0423670236160003</v>
      </c>
      <c r="Y20" s="22">
        <v>5.2440617045606404</v>
      </c>
      <c r="Z20" s="77"/>
      <c r="AA20" s="19" t="s">
        <v>23</v>
      </c>
      <c r="AB20" s="20" t="s">
        <v>24</v>
      </c>
      <c r="AC20" s="27"/>
      <c r="AD20" s="129">
        <f t="shared" si="0"/>
        <v>19.286000000000001</v>
      </c>
      <c r="AE20" s="140">
        <f t="shared" si="3"/>
        <v>4.2883559999999994</v>
      </c>
      <c r="AF20" s="93">
        <f t="shared" si="4"/>
        <v>4.66195176</v>
      </c>
      <c r="AG20" s="115">
        <f t="shared" si="5"/>
        <v>4.8484298303999998</v>
      </c>
      <c r="AH20" s="162">
        <f t="shared" si="6"/>
        <v>5.0423670236160003</v>
      </c>
      <c r="AI20" s="103">
        <f t="shared" si="2"/>
        <v>5.2440617045606404</v>
      </c>
    </row>
    <row r="21" spans="1:35" x14ac:dyDescent="0.25">
      <c r="A21" s="19" t="s">
        <v>25</v>
      </c>
      <c r="B21" s="20" t="s">
        <v>26</v>
      </c>
      <c r="C21" s="21">
        <v>491.9</v>
      </c>
      <c r="D21" s="24">
        <v>0</v>
      </c>
      <c r="E21" s="22">
        <v>0</v>
      </c>
      <c r="F21" s="23">
        <v>0</v>
      </c>
      <c r="G21" s="23">
        <v>0</v>
      </c>
      <c r="H21" s="23">
        <v>0</v>
      </c>
      <c r="I21">
        <v>0</v>
      </c>
      <c r="J21" s="19" t="s">
        <v>25</v>
      </c>
      <c r="K21" s="20" t="s">
        <v>26</v>
      </c>
      <c r="L21" s="21">
        <v>491.9</v>
      </c>
      <c r="M21" s="24">
        <v>0</v>
      </c>
      <c r="N21" s="22">
        <v>160.4</v>
      </c>
      <c r="O21" s="23">
        <v>167.9</v>
      </c>
      <c r="P21" s="23">
        <v>174</v>
      </c>
      <c r="Q21" s="23">
        <v>0</v>
      </c>
      <c r="R21" s="19" t="s">
        <v>25</v>
      </c>
      <c r="S21" s="20" t="s">
        <v>26</v>
      </c>
      <c r="T21" s="24">
        <v>496.52884906999998</v>
      </c>
      <c r="U21" s="24">
        <v>484.58376999999996</v>
      </c>
      <c r="V21" s="22">
        <v>508.32837472999995</v>
      </c>
      <c r="W21" s="22">
        <v>534.25312184122993</v>
      </c>
      <c r="X21" s="22">
        <v>561.50003105513258</v>
      </c>
      <c r="Y21" s="22">
        <v>590.13653263894435</v>
      </c>
      <c r="Z21" s="77"/>
      <c r="AA21" s="19" t="s">
        <v>25</v>
      </c>
      <c r="AB21" s="20" t="s">
        <v>26</v>
      </c>
      <c r="AC21" s="27"/>
      <c r="AD21" s="129">
        <f t="shared" si="0"/>
        <v>988.42884906999996</v>
      </c>
      <c r="AE21" s="140">
        <f t="shared" si="3"/>
        <v>484.58376999999996</v>
      </c>
      <c r="AF21" s="93">
        <f t="shared" si="4"/>
        <v>668.72837472999993</v>
      </c>
      <c r="AG21" s="115">
        <f t="shared" si="5"/>
        <v>702.1531218412299</v>
      </c>
      <c r="AH21" s="162">
        <f t="shared" si="6"/>
        <v>735.50003105513258</v>
      </c>
      <c r="AI21" s="103">
        <f t="shared" si="2"/>
        <v>590.13653263894435</v>
      </c>
    </row>
    <row r="22" spans="1:35" x14ac:dyDescent="0.25">
      <c r="A22" s="19" t="s">
        <v>27</v>
      </c>
      <c r="B22" s="20" t="s">
        <v>28</v>
      </c>
      <c r="C22" s="21">
        <v>163.16</v>
      </c>
      <c r="D22" s="24">
        <v>0</v>
      </c>
      <c r="E22" s="24">
        <v>0</v>
      </c>
      <c r="F22" s="26">
        <v>0</v>
      </c>
      <c r="G22" s="26">
        <v>0</v>
      </c>
      <c r="H22" s="26">
        <v>0</v>
      </c>
      <c r="I22">
        <v>0</v>
      </c>
      <c r="J22" s="19" t="s">
        <v>27</v>
      </c>
      <c r="K22" s="20" t="s">
        <v>28</v>
      </c>
      <c r="L22" s="21">
        <v>163.16</v>
      </c>
      <c r="M22" s="24">
        <v>0</v>
      </c>
      <c r="N22" s="24">
        <v>774.9</v>
      </c>
      <c r="O22" s="26">
        <v>774.9</v>
      </c>
      <c r="P22" s="26">
        <v>774.9</v>
      </c>
      <c r="Q22" s="26">
        <v>0</v>
      </c>
      <c r="R22" s="19" t="s">
        <v>27</v>
      </c>
      <c r="S22" s="20" t="s">
        <v>28</v>
      </c>
      <c r="T22" s="24">
        <v>229.59793685999998</v>
      </c>
      <c r="U22" s="24">
        <v>205.37215</v>
      </c>
      <c r="V22" s="24">
        <v>206.13456000000002</v>
      </c>
      <c r="W22" s="24">
        <v>206.13456000000002</v>
      </c>
      <c r="X22" s="24">
        <v>206.13456000000002</v>
      </c>
      <c r="Y22" s="24">
        <v>206.13456000000002</v>
      </c>
      <c r="Z22" s="80"/>
      <c r="AA22" s="19" t="s">
        <v>27</v>
      </c>
      <c r="AB22" s="20" t="s">
        <v>28</v>
      </c>
      <c r="AC22" s="27"/>
      <c r="AD22" s="129">
        <f t="shared" si="0"/>
        <v>392.75793685999997</v>
      </c>
      <c r="AE22" s="140">
        <f t="shared" si="3"/>
        <v>205.37215</v>
      </c>
      <c r="AF22" s="93">
        <f t="shared" si="4"/>
        <v>981.03456000000006</v>
      </c>
      <c r="AG22" s="115">
        <f t="shared" si="5"/>
        <v>981.03456000000006</v>
      </c>
      <c r="AH22" s="162">
        <f t="shared" si="6"/>
        <v>981.03456000000006</v>
      </c>
      <c r="AI22" s="103">
        <f t="shared" si="2"/>
        <v>206.13456000000002</v>
      </c>
    </row>
    <row r="23" spans="1:35" x14ac:dyDescent="0.25">
      <c r="A23" s="19" t="s">
        <v>29</v>
      </c>
      <c r="B23" s="20" t="s">
        <v>30</v>
      </c>
      <c r="C23" s="21">
        <v>11.2</v>
      </c>
      <c r="D23" s="24">
        <v>0</v>
      </c>
      <c r="E23" s="22">
        <v>0</v>
      </c>
      <c r="F23" s="23">
        <v>0</v>
      </c>
      <c r="G23" s="23">
        <v>0</v>
      </c>
      <c r="H23" s="23">
        <v>0</v>
      </c>
      <c r="I23">
        <v>0</v>
      </c>
      <c r="J23" s="19" t="s">
        <v>29</v>
      </c>
      <c r="K23" s="20" t="s">
        <v>30</v>
      </c>
      <c r="L23" s="21">
        <v>11.2</v>
      </c>
      <c r="M23" s="24">
        <v>0</v>
      </c>
      <c r="N23" s="22">
        <v>1.5</v>
      </c>
      <c r="O23" s="23">
        <v>1.5</v>
      </c>
      <c r="P23" s="23">
        <v>1.5999999999999999</v>
      </c>
      <c r="Q23" s="23">
        <v>0</v>
      </c>
      <c r="R23" s="19" t="s">
        <v>29</v>
      </c>
      <c r="S23" s="20" t="s">
        <v>30</v>
      </c>
      <c r="T23" s="24">
        <v>10.922000000000001</v>
      </c>
      <c r="U23" s="24">
        <v>19.93629</v>
      </c>
      <c r="V23" s="22">
        <v>19.93629</v>
      </c>
      <c r="W23" s="22">
        <v>19.93629</v>
      </c>
      <c r="X23" s="22">
        <v>19.93629</v>
      </c>
      <c r="Y23" s="22">
        <v>19.93629</v>
      </c>
      <c r="Z23" s="77"/>
      <c r="AA23" s="19" t="s">
        <v>29</v>
      </c>
      <c r="AB23" s="20" t="s">
        <v>30</v>
      </c>
      <c r="AC23" s="27"/>
      <c r="AD23" s="129">
        <f t="shared" si="0"/>
        <v>22.122</v>
      </c>
      <c r="AE23" s="140">
        <f t="shared" si="3"/>
        <v>19.93629</v>
      </c>
      <c r="AF23" s="93">
        <f t="shared" si="4"/>
        <v>21.43629</v>
      </c>
      <c r="AG23" s="115">
        <f t="shared" si="5"/>
        <v>21.43629</v>
      </c>
      <c r="AH23" s="162">
        <f t="shared" si="6"/>
        <v>21.536290000000001</v>
      </c>
      <c r="AI23" s="103">
        <f t="shared" si="2"/>
        <v>19.93629</v>
      </c>
    </row>
    <row r="24" spans="1:35" x14ac:dyDescent="0.25">
      <c r="A24" s="19" t="s">
        <v>31</v>
      </c>
      <c r="B24" s="20" t="s">
        <v>32</v>
      </c>
      <c r="C24" s="21">
        <v>556.1339999999999</v>
      </c>
      <c r="D24" s="24">
        <v>0</v>
      </c>
      <c r="E24" s="22">
        <v>0</v>
      </c>
      <c r="F24" s="23">
        <v>0</v>
      </c>
      <c r="G24" s="23">
        <v>0</v>
      </c>
      <c r="H24" s="23">
        <v>0</v>
      </c>
      <c r="I24">
        <v>0</v>
      </c>
      <c r="J24" s="19" t="s">
        <v>31</v>
      </c>
      <c r="K24" s="20" t="s">
        <v>32</v>
      </c>
      <c r="L24" s="21">
        <v>556.1339999999999</v>
      </c>
      <c r="M24" s="24">
        <v>0</v>
      </c>
      <c r="N24" s="22">
        <v>229</v>
      </c>
      <c r="O24" s="23">
        <v>229</v>
      </c>
      <c r="P24" s="23">
        <v>229</v>
      </c>
      <c r="Q24" s="23">
        <v>0</v>
      </c>
      <c r="R24" s="19" t="s">
        <v>31</v>
      </c>
      <c r="S24" s="20" t="s">
        <v>32</v>
      </c>
      <c r="T24" s="68">
        <v>351.70805926879996</v>
      </c>
      <c r="U24" s="24">
        <v>374.06</v>
      </c>
      <c r="V24" s="22">
        <v>395.61599999999999</v>
      </c>
      <c r="W24" s="22">
        <v>411.44063999999997</v>
      </c>
      <c r="X24" s="22">
        <v>427.8982656</v>
      </c>
      <c r="Y24" s="22">
        <v>445.01419622400005</v>
      </c>
      <c r="Z24" s="77"/>
      <c r="AA24" s="19" t="s">
        <v>31</v>
      </c>
      <c r="AB24" s="20" t="s">
        <v>32</v>
      </c>
      <c r="AC24" s="27"/>
      <c r="AD24" s="129">
        <f t="shared" si="0"/>
        <v>907.84205926879986</v>
      </c>
      <c r="AE24" s="140">
        <f t="shared" si="3"/>
        <v>374.06</v>
      </c>
      <c r="AF24" s="93">
        <f t="shared" si="4"/>
        <v>624.61599999999999</v>
      </c>
      <c r="AG24" s="115">
        <f t="shared" si="5"/>
        <v>640.44064000000003</v>
      </c>
      <c r="AH24" s="162">
        <f t="shared" si="6"/>
        <v>656.89826560000006</v>
      </c>
      <c r="AI24" s="103">
        <f t="shared" si="2"/>
        <v>445.01419622400005</v>
      </c>
    </row>
    <row r="25" spans="1:35" x14ac:dyDescent="0.25">
      <c r="A25" s="19"/>
      <c r="B25" s="20" t="s">
        <v>10</v>
      </c>
      <c r="C25" s="36"/>
      <c r="D25" s="22">
        <v>0</v>
      </c>
      <c r="E25" s="22">
        <v>0</v>
      </c>
      <c r="F25" s="23">
        <v>0</v>
      </c>
      <c r="G25" s="23">
        <v>0</v>
      </c>
      <c r="H25" s="23">
        <v>0</v>
      </c>
      <c r="I25">
        <v>0</v>
      </c>
      <c r="J25" s="19"/>
      <c r="K25" s="20" t="s">
        <v>10</v>
      </c>
      <c r="L25" s="36"/>
      <c r="M25" s="22">
        <v>0</v>
      </c>
      <c r="N25" s="22">
        <v>0</v>
      </c>
      <c r="O25" s="23">
        <v>0</v>
      </c>
      <c r="P25" s="23">
        <v>0</v>
      </c>
      <c r="Q25" s="23">
        <v>0</v>
      </c>
      <c r="R25" s="19"/>
      <c r="S25" s="20" t="s">
        <v>10</v>
      </c>
      <c r="T25" s="22"/>
      <c r="U25" s="22"/>
      <c r="V25" s="22"/>
      <c r="W25" s="22"/>
      <c r="X25" s="22"/>
      <c r="Y25" s="22"/>
      <c r="Z25" s="77"/>
      <c r="AA25" s="19"/>
      <c r="AB25" s="20" t="s">
        <v>10</v>
      </c>
      <c r="AC25" s="27"/>
      <c r="AD25" s="129">
        <f t="shared" ref="AD25:AD74" si="7">C25+T25</f>
        <v>0</v>
      </c>
      <c r="AE25" s="140">
        <f t="shared" si="3"/>
        <v>0</v>
      </c>
      <c r="AF25" s="93">
        <f t="shared" si="4"/>
        <v>0</v>
      </c>
      <c r="AG25" s="115">
        <f t="shared" si="5"/>
        <v>0</v>
      </c>
      <c r="AH25" s="162">
        <f t="shared" si="6"/>
        <v>0</v>
      </c>
      <c r="AI25" s="103">
        <f t="shared" si="2"/>
        <v>0</v>
      </c>
    </row>
    <row r="26" spans="1:35" x14ac:dyDescent="0.25">
      <c r="A26" s="19" t="s">
        <v>33</v>
      </c>
      <c r="B26" s="20" t="s">
        <v>34</v>
      </c>
      <c r="C26" s="36">
        <v>130.095</v>
      </c>
      <c r="D26" s="24">
        <v>0</v>
      </c>
      <c r="E26" s="22">
        <v>0</v>
      </c>
      <c r="F26" s="23">
        <v>0</v>
      </c>
      <c r="G26" s="23">
        <v>0</v>
      </c>
      <c r="H26" s="23">
        <v>0</v>
      </c>
      <c r="I26">
        <v>0</v>
      </c>
      <c r="J26" s="19" t="s">
        <v>33</v>
      </c>
      <c r="K26" s="20" t="s">
        <v>34</v>
      </c>
      <c r="L26" s="36">
        <v>130.095</v>
      </c>
      <c r="M26" s="24">
        <v>0</v>
      </c>
      <c r="N26" s="22">
        <v>216</v>
      </c>
      <c r="O26" s="23">
        <v>216</v>
      </c>
      <c r="P26" s="23">
        <v>216</v>
      </c>
      <c r="Q26" s="23">
        <v>0</v>
      </c>
      <c r="R26" s="19" t="s">
        <v>33</v>
      </c>
      <c r="S26" s="20" t="s">
        <v>34</v>
      </c>
      <c r="T26" s="24">
        <v>169.40957506999996</v>
      </c>
      <c r="U26" s="24">
        <v>138.52329159999999</v>
      </c>
      <c r="V26" s="22">
        <v>146.50598975999998</v>
      </c>
      <c r="W26" s="22">
        <v>152.36622935039998</v>
      </c>
      <c r="X26" s="22">
        <v>158.46087852441599</v>
      </c>
      <c r="Y26" s="22">
        <v>164.79931366539265</v>
      </c>
      <c r="Z26" s="77"/>
      <c r="AA26" s="19" t="s">
        <v>33</v>
      </c>
      <c r="AB26" s="20" t="s">
        <v>34</v>
      </c>
      <c r="AC26" s="27"/>
      <c r="AD26" s="129">
        <f t="shared" si="7"/>
        <v>299.50457506999999</v>
      </c>
      <c r="AE26" s="140">
        <f t="shared" si="3"/>
        <v>138.52329159999999</v>
      </c>
      <c r="AF26" s="93">
        <f t="shared" si="4"/>
        <v>362.50598975999998</v>
      </c>
      <c r="AG26" s="115">
        <f t="shared" si="5"/>
        <v>368.36622935039998</v>
      </c>
      <c r="AH26" s="162">
        <f t="shared" si="6"/>
        <v>374.46087852441599</v>
      </c>
      <c r="AI26" s="103">
        <f t="shared" si="2"/>
        <v>164.79931366539265</v>
      </c>
    </row>
    <row r="27" spans="1:35" x14ac:dyDescent="0.25">
      <c r="A27" s="19" t="s">
        <v>35</v>
      </c>
      <c r="B27" s="20" t="s">
        <v>36</v>
      </c>
      <c r="C27" s="21">
        <v>22.419999999999998</v>
      </c>
      <c r="D27" s="25">
        <v>0</v>
      </c>
      <c r="E27" s="22">
        <v>0</v>
      </c>
      <c r="F27" s="23">
        <v>0</v>
      </c>
      <c r="G27" s="23">
        <v>0</v>
      </c>
      <c r="H27" s="23">
        <v>0</v>
      </c>
      <c r="I27">
        <v>0</v>
      </c>
      <c r="J27" s="19" t="s">
        <v>35</v>
      </c>
      <c r="K27" s="20" t="s">
        <v>36</v>
      </c>
      <c r="L27" s="21">
        <v>22.419999999999998</v>
      </c>
      <c r="M27" s="25">
        <v>0</v>
      </c>
      <c r="N27" s="22">
        <v>0</v>
      </c>
      <c r="O27" s="23">
        <v>0</v>
      </c>
      <c r="P27" s="23">
        <v>0</v>
      </c>
      <c r="Q27" s="23">
        <v>0</v>
      </c>
      <c r="R27" s="19" t="s">
        <v>35</v>
      </c>
      <c r="S27" s="20" t="s">
        <v>36</v>
      </c>
      <c r="T27" s="25">
        <v>10.754766974000001</v>
      </c>
      <c r="U27" s="25">
        <v>2.1991305999999997</v>
      </c>
      <c r="V27" s="22">
        <v>2.32586016</v>
      </c>
      <c r="W27" s="22">
        <v>2.4188945664000001</v>
      </c>
      <c r="X27" s="22">
        <v>2.515650349056</v>
      </c>
      <c r="Y27" s="22">
        <v>2.61627636301824</v>
      </c>
      <c r="Z27" s="77"/>
      <c r="AA27" s="19" t="s">
        <v>35</v>
      </c>
      <c r="AB27" s="20" t="s">
        <v>36</v>
      </c>
      <c r="AC27" s="27"/>
      <c r="AD27" s="129">
        <f t="shared" si="7"/>
        <v>33.174766974000001</v>
      </c>
      <c r="AE27" s="140">
        <f t="shared" si="3"/>
        <v>2.1991305999999997</v>
      </c>
      <c r="AF27" s="93">
        <f t="shared" si="4"/>
        <v>2.32586016</v>
      </c>
      <c r="AG27" s="115">
        <f t="shared" si="5"/>
        <v>2.4188945664000001</v>
      </c>
      <c r="AH27" s="162">
        <f t="shared" si="6"/>
        <v>2.515650349056</v>
      </c>
      <c r="AI27" s="103">
        <f t="shared" si="2"/>
        <v>2.61627636301824</v>
      </c>
    </row>
    <row r="28" spans="1:35" ht="15.75" thickBot="1" x14ac:dyDescent="0.3">
      <c r="A28" s="30" t="s">
        <v>37</v>
      </c>
      <c r="B28" s="31" t="s">
        <v>38</v>
      </c>
      <c r="C28" s="37">
        <v>9.6999999999999993</v>
      </c>
      <c r="D28" s="38">
        <v>0</v>
      </c>
      <c r="E28" s="22">
        <v>0</v>
      </c>
      <c r="F28" s="23">
        <v>0</v>
      </c>
      <c r="G28" s="23">
        <v>0</v>
      </c>
      <c r="H28" s="23">
        <v>0</v>
      </c>
      <c r="I28">
        <v>0</v>
      </c>
      <c r="J28" s="30" t="s">
        <v>37</v>
      </c>
      <c r="K28" s="31" t="s">
        <v>38</v>
      </c>
      <c r="L28" s="37">
        <v>9.6999999999999993</v>
      </c>
      <c r="M28" s="38">
        <v>0</v>
      </c>
      <c r="N28" s="22">
        <v>13</v>
      </c>
      <c r="O28" s="23">
        <v>13</v>
      </c>
      <c r="P28" s="23">
        <v>13</v>
      </c>
      <c r="Q28" s="23">
        <v>0</v>
      </c>
      <c r="R28" s="30" t="s">
        <v>37</v>
      </c>
      <c r="S28" s="31" t="s">
        <v>38</v>
      </c>
      <c r="T28" s="38">
        <v>16.2837172248</v>
      </c>
      <c r="U28" s="38">
        <v>16.901889999999998</v>
      </c>
      <c r="V28" s="22">
        <v>17.577965599999999</v>
      </c>
      <c r="W28" s="22">
        <v>18.281084224000001</v>
      </c>
      <c r="X28" s="22">
        <v>19.012327592960002</v>
      </c>
      <c r="Y28" s="22">
        <v>19.772820696678401</v>
      </c>
      <c r="Z28" s="77"/>
      <c r="AA28" s="30" t="s">
        <v>37</v>
      </c>
      <c r="AB28" s="31" t="s">
        <v>38</v>
      </c>
      <c r="AC28" s="27"/>
      <c r="AD28" s="129">
        <f t="shared" si="7"/>
        <v>25.983717224799999</v>
      </c>
      <c r="AE28" s="144">
        <f t="shared" si="3"/>
        <v>16.901889999999998</v>
      </c>
      <c r="AF28" s="145">
        <f t="shared" si="4"/>
        <v>30.577965599999999</v>
      </c>
      <c r="AG28" s="146">
        <f t="shared" si="5"/>
        <v>31.281084224000001</v>
      </c>
      <c r="AH28" s="165">
        <f t="shared" si="6"/>
        <v>32.012327592960006</v>
      </c>
      <c r="AI28" s="103">
        <f t="shared" si="2"/>
        <v>19.772820696678401</v>
      </c>
    </row>
    <row r="29" spans="1:35" ht="15.75" thickBot="1" x14ac:dyDescent="0.3">
      <c r="A29" s="39" t="s">
        <v>39</v>
      </c>
      <c r="B29" s="40" t="s">
        <v>40</v>
      </c>
      <c r="C29" s="41">
        <v>217.50022033898293</v>
      </c>
      <c r="D29" s="42">
        <v>0</v>
      </c>
      <c r="E29" s="43">
        <v>0</v>
      </c>
      <c r="F29" s="43">
        <v>0</v>
      </c>
      <c r="G29" s="43">
        <v>0</v>
      </c>
      <c r="H29" s="43">
        <v>0</v>
      </c>
      <c r="I29">
        <v>0</v>
      </c>
      <c r="J29" s="39" t="s">
        <v>39</v>
      </c>
      <c r="K29" s="40" t="s">
        <v>40</v>
      </c>
      <c r="L29" s="41">
        <v>217.50022033898293</v>
      </c>
      <c r="M29" s="42">
        <v>0</v>
      </c>
      <c r="N29" s="43">
        <v>1776.7666666666664</v>
      </c>
      <c r="O29" s="43">
        <v>1764.0666666666666</v>
      </c>
      <c r="P29" s="43">
        <v>1753.0666666666666</v>
      </c>
      <c r="Q29" s="23">
        <v>0</v>
      </c>
      <c r="R29" s="39" t="s">
        <v>39</v>
      </c>
      <c r="S29" s="40" t="s">
        <v>40</v>
      </c>
      <c r="T29" s="50">
        <v>346.04334404571193</v>
      </c>
      <c r="U29" s="50">
        <v>0.11381000000029928</v>
      </c>
      <c r="V29" s="69">
        <v>281.13961809025005</v>
      </c>
      <c r="W29" s="69">
        <v>0.80152532995104764</v>
      </c>
      <c r="X29" s="69">
        <v>0.40925476079807765</v>
      </c>
      <c r="Y29" s="69">
        <v>0.96297554901984483</v>
      </c>
      <c r="Z29" s="81"/>
      <c r="AA29" s="39" t="s">
        <v>39</v>
      </c>
      <c r="AB29" s="40" t="s">
        <v>40</v>
      </c>
      <c r="AC29" s="43"/>
      <c r="AD29" s="131">
        <f t="shared" si="7"/>
        <v>563.54356438469483</v>
      </c>
      <c r="AE29" s="150">
        <f t="shared" si="3"/>
        <v>0.11381000000029928</v>
      </c>
      <c r="AF29" s="69">
        <f t="shared" si="4"/>
        <v>2057.9062847569166</v>
      </c>
      <c r="AG29" s="117">
        <f t="shared" si="5"/>
        <v>1764.8681919966177</v>
      </c>
      <c r="AH29" s="166">
        <f t="shared" si="6"/>
        <v>1753.4759214274648</v>
      </c>
      <c r="AI29" s="106">
        <f t="shared" si="2"/>
        <v>0.96297554901984483</v>
      </c>
    </row>
    <row r="30" spans="1:35" x14ac:dyDescent="0.25">
      <c r="A30" s="14" t="s">
        <v>41</v>
      </c>
      <c r="B30" s="15" t="s">
        <v>42</v>
      </c>
      <c r="C30" s="44"/>
      <c r="D30" s="18">
        <v>0</v>
      </c>
      <c r="E30" s="18"/>
      <c r="F30" s="18"/>
      <c r="G30" s="18"/>
      <c r="H30" s="18"/>
      <c r="I30">
        <v>0</v>
      </c>
      <c r="J30" s="14" t="s">
        <v>41</v>
      </c>
      <c r="K30" s="15" t="s">
        <v>42</v>
      </c>
      <c r="L30" s="44"/>
      <c r="M30" s="18">
        <v>-863.95</v>
      </c>
      <c r="N30" s="18">
        <v>-1459.3350131999998</v>
      </c>
      <c r="O30" s="18">
        <v>-1296.1284506999998</v>
      </c>
      <c r="P30" s="18">
        <v>-1114.4859506999999</v>
      </c>
      <c r="Q30" s="23">
        <v>0</v>
      </c>
      <c r="R30" s="14" t="s">
        <v>41</v>
      </c>
      <c r="S30" s="15" t="s">
        <v>42</v>
      </c>
      <c r="T30" s="17"/>
      <c r="U30" s="17">
        <v>0</v>
      </c>
      <c r="V30" s="17"/>
      <c r="W30" s="17"/>
      <c r="X30" s="17"/>
      <c r="Y30" s="17"/>
      <c r="Z30" s="76"/>
      <c r="AA30" s="14" t="s">
        <v>41</v>
      </c>
      <c r="AB30" s="15" t="s">
        <v>42</v>
      </c>
      <c r="AC30" s="90"/>
      <c r="AD30" s="132">
        <f t="shared" si="7"/>
        <v>0</v>
      </c>
      <c r="AE30" s="147">
        <f t="shared" si="3"/>
        <v>-863.95</v>
      </c>
      <c r="AF30" s="148">
        <f t="shared" si="4"/>
        <v>-1459.3350131999998</v>
      </c>
      <c r="AG30" s="149">
        <f t="shared" si="5"/>
        <v>-1296.1284506999998</v>
      </c>
      <c r="AH30" s="164">
        <f t="shared" si="6"/>
        <v>-1114.4859506999999</v>
      </c>
      <c r="AI30" s="102">
        <f t="shared" si="2"/>
        <v>0</v>
      </c>
    </row>
    <row r="31" spans="1:35" x14ac:dyDescent="0.25">
      <c r="A31" s="19" t="s">
        <v>19</v>
      </c>
      <c r="B31" s="20" t="s">
        <v>43</v>
      </c>
      <c r="C31" s="45"/>
      <c r="D31" s="46"/>
      <c r="E31" s="46"/>
      <c r="F31" s="46"/>
      <c r="G31" s="46"/>
      <c r="H31" s="46"/>
      <c r="J31" s="19" t="s">
        <v>19</v>
      </c>
      <c r="K31" s="20" t="s">
        <v>43</v>
      </c>
      <c r="L31" s="45"/>
      <c r="M31" s="46"/>
      <c r="N31" s="46"/>
      <c r="O31" s="46"/>
      <c r="P31" s="46"/>
      <c r="Q31" s="23">
        <v>0</v>
      </c>
      <c r="R31" s="19" t="s">
        <v>19</v>
      </c>
      <c r="S31" s="20" t="s">
        <v>43</v>
      </c>
      <c r="T31" s="46"/>
      <c r="U31" s="46"/>
      <c r="V31" s="46"/>
      <c r="W31" s="46"/>
      <c r="X31" s="46"/>
      <c r="Y31" s="46"/>
      <c r="Z31" s="76"/>
      <c r="AA31" s="19" t="s">
        <v>19</v>
      </c>
      <c r="AB31" s="20" t="s">
        <v>43</v>
      </c>
      <c r="AC31" s="93"/>
      <c r="AD31" s="133">
        <f t="shared" si="7"/>
        <v>0</v>
      </c>
      <c r="AE31" s="140">
        <f t="shared" si="3"/>
        <v>0</v>
      </c>
      <c r="AF31" s="93">
        <f t="shared" si="4"/>
        <v>0</v>
      </c>
      <c r="AG31" s="115">
        <f t="shared" si="5"/>
        <v>0</v>
      </c>
      <c r="AH31" s="162">
        <f t="shared" si="6"/>
        <v>0</v>
      </c>
      <c r="AI31" s="107">
        <f t="shared" si="2"/>
        <v>0</v>
      </c>
    </row>
    <row r="32" spans="1:35" x14ac:dyDescent="0.25">
      <c r="A32" s="19"/>
      <c r="B32" s="20" t="s">
        <v>44</v>
      </c>
      <c r="C32" s="36"/>
      <c r="D32" s="22"/>
      <c r="E32" s="22"/>
      <c r="F32" s="22"/>
      <c r="G32" s="22"/>
      <c r="H32" s="22"/>
      <c r="J32" s="19"/>
      <c r="K32" s="20" t="s">
        <v>44</v>
      </c>
      <c r="L32" s="36"/>
      <c r="M32" s="22"/>
      <c r="N32" s="22"/>
      <c r="O32" s="22"/>
      <c r="P32" s="22"/>
      <c r="Q32" s="23">
        <v>0</v>
      </c>
      <c r="R32" s="19"/>
      <c r="S32" s="20" t="s">
        <v>44</v>
      </c>
      <c r="T32" s="22"/>
      <c r="U32" s="22"/>
      <c r="V32" s="22"/>
      <c r="W32" s="22"/>
      <c r="X32" s="22"/>
      <c r="Y32" s="22"/>
      <c r="Z32" s="77"/>
      <c r="AA32" s="19"/>
      <c r="AB32" s="20" t="s">
        <v>44</v>
      </c>
      <c r="AC32" s="27"/>
      <c r="AD32" s="129">
        <f t="shared" si="7"/>
        <v>0</v>
      </c>
      <c r="AE32" s="140">
        <f t="shared" si="3"/>
        <v>0</v>
      </c>
      <c r="AF32" s="93">
        <f t="shared" si="4"/>
        <v>0</v>
      </c>
      <c r="AG32" s="115">
        <f t="shared" si="5"/>
        <v>0</v>
      </c>
      <c r="AH32" s="162">
        <f t="shared" si="6"/>
        <v>0</v>
      </c>
      <c r="AI32" s="108">
        <f t="shared" si="2"/>
        <v>0</v>
      </c>
    </row>
    <row r="33" spans="1:35" ht="26.25" x14ac:dyDescent="0.25">
      <c r="A33" s="19" t="s">
        <v>11</v>
      </c>
      <c r="B33" s="20" t="s">
        <v>45</v>
      </c>
      <c r="C33" s="36"/>
      <c r="D33" s="22"/>
      <c r="E33" s="22"/>
      <c r="F33" s="22"/>
      <c r="G33" s="22"/>
      <c r="H33" s="22"/>
      <c r="J33" s="19" t="s">
        <v>11</v>
      </c>
      <c r="K33" s="20" t="s">
        <v>45</v>
      </c>
      <c r="L33" s="36"/>
      <c r="M33" s="22"/>
      <c r="N33" s="22"/>
      <c r="O33" s="22"/>
      <c r="P33" s="22"/>
      <c r="Q33" s="23">
        <v>0</v>
      </c>
      <c r="R33" s="19" t="s">
        <v>11</v>
      </c>
      <c r="S33" s="20" t="s">
        <v>45</v>
      </c>
      <c r="T33" s="22"/>
      <c r="U33" s="22"/>
      <c r="V33" s="22"/>
      <c r="W33" s="22"/>
      <c r="X33" s="22"/>
      <c r="Y33" s="22"/>
      <c r="Z33" s="77"/>
      <c r="AA33" s="19" t="s">
        <v>11</v>
      </c>
      <c r="AB33" s="20" t="s">
        <v>45</v>
      </c>
      <c r="AC33" s="27"/>
      <c r="AD33" s="129">
        <f t="shared" si="7"/>
        <v>0</v>
      </c>
      <c r="AE33" s="140">
        <f t="shared" si="3"/>
        <v>0</v>
      </c>
      <c r="AF33" s="93">
        <f t="shared" si="4"/>
        <v>0</v>
      </c>
      <c r="AG33" s="115">
        <f t="shared" si="5"/>
        <v>0</v>
      </c>
      <c r="AH33" s="162">
        <f t="shared" si="6"/>
        <v>0</v>
      </c>
      <c r="AI33" s="108">
        <f t="shared" si="2"/>
        <v>0</v>
      </c>
    </row>
    <row r="34" spans="1:35" x14ac:dyDescent="0.25">
      <c r="A34" s="19" t="s">
        <v>15</v>
      </c>
      <c r="B34" s="20" t="s">
        <v>46</v>
      </c>
      <c r="C34" s="36"/>
      <c r="D34" s="22"/>
      <c r="E34" s="22"/>
      <c r="F34" s="22"/>
      <c r="G34" s="22"/>
      <c r="H34" s="22"/>
      <c r="J34" s="19" t="s">
        <v>15</v>
      </c>
      <c r="K34" s="20" t="s">
        <v>46</v>
      </c>
      <c r="L34" s="36"/>
      <c r="M34" s="22"/>
      <c r="N34" s="22"/>
      <c r="O34" s="22"/>
      <c r="P34" s="22"/>
      <c r="Q34" s="23">
        <v>0</v>
      </c>
      <c r="R34" s="19" t="s">
        <v>15</v>
      </c>
      <c r="S34" s="20" t="s">
        <v>46</v>
      </c>
      <c r="T34" s="22"/>
      <c r="U34" s="22"/>
      <c r="V34" s="22"/>
      <c r="W34" s="22"/>
      <c r="X34" s="22"/>
      <c r="Y34" s="22"/>
      <c r="Z34" s="77"/>
      <c r="AA34" s="19" t="s">
        <v>15</v>
      </c>
      <c r="AB34" s="20" t="s">
        <v>46</v>
      </c>
      <c r="AC34" s="27"/>
      <c r="AD34" s="129">
        <f t="shared" si="7"/>
        <v>0</v>
      </c>
      <c r="AE34" s="140">
        <f t="shared" si="3"/>
        <v>0</v>
      </c>
      <c r="AF34" s="93">
        <f t="shared" si="4"/>
        <v>0</v>
      </c>
      <c r="AG34" s="115">
        <f t="shared" si="5"/>
        <v>0</v>
      </c>
      <c r="AH34" s="162">
        <f t="shared" si="6"/>
        <v>0</v>
      </c>
      <c r="AI34" s="108">
        <f t="shared" si="2"/>
        <v>0</v>
      </c>
    </row>
    <row r="35" spans="1:35" x14ac:dyDescent="0.25">
      <c r="A35" s="19" t="s">
        <v>25</v>
      </c>
      <c r="B35" s="20" t="s">
        <v>47</v>
      </c>
      <c r="C35" s="36"/>
      <c r="D35" s="23">
        <v>0</v>
      </c>
      <c r="E35" s="23"/>
      <c r="F35" s="23"/>
      <c r="G35" s="23"/>
      <c r="H35" s="23"/>
      <c r="I35">
        <v>0</v>
      </c>
      <c r="J35" s="19" t="s">
        <v>25</v>
      </c>
      <c r="K35" s="20" t="s">
        <v>47</v>
      </c>
      <c r="L35" s="36"/>
      <c r="M35" s="23">
        <v>863.95</v>
      </c>
      <c r="N35" s="23">
        <v>1459.3350131999998</v>
      </c>
      <c r="O35" s="23">
        <v>1296.1284506999998</v>
      </c>
      <c r="P35" s="23">
        <v>1114.4859506999999</v>
      </c>
      <c r="Q35" s="23">
        <v>0</v>
      </c>
      <c r="R35" s="19" t="s">
        <v>25</v>
      </c>
      <c r="S35" s="20" t="s">
        <v>47</v>
      </c>
      <c r="T35" s="22"/>
      <c r="U35" s="22">
        <v>0</v>
      </c>
      <c r="V35" s="22"/>
      <c r="W35" s="22"/>
      <c r="X35" s="22"/>
      <c r="Y35" s="22"/>
      <c r="Z35" s="77"/>
      <c r="AA35" s="19" t="s">
        <v>25</v>
      </c>
      <c r="AB35" s="20" t="s">
        <v>47</v>
      </c>
      <c r="AC35" s="28"/>
      <c r="AD35" s="134">
        <f t="shared" si="7"/>
        <v>0</v>
      </c>
      <c r="AE35" s="140">
        <f t="shared" si="3"/>
        <v>863.95</v>
      </c>
      <c r="AF35" s="93">
        <f t="shared" si="4"/>
        <v>1459.3350131999998</v>
      </c>
      <c r="AG35" s="115">
        <f t="shared" si="5"/>
        <v>1296.1284506999998</v>
      </c>
      <c r="AH35" s="162">
        <f t="shared" si="6"/>
        <v>1114.4859506999999</v>
      </c>
      <c r="AI35" s="103">
        <f t="shared" si="2"/>
        <v>0</v>
      </c>
    </row>
    <row r="36" spans="1:35" x14ac:dyDescent="0.25">
      <c r="A36" s="19"/>
      <c r="B36" s="20" t="s">
        <v>44</v>
      </c>
      <c r="C36" s="36"/>
      <c r="D36" s="23"/>
      <c r="E36" s="23"/>
      <c r="F36" s="23"/>
      <c r="G36" s="23"/>
      <c r="H36" s="23"/>
      <c r="J36" s="19"/>
      <c r="K36" s="20" t="s">
        <v>44</v>
      </c>
      <c r="L36" s="36"/>
      <c r="M36" s="23"/>
      <c r="N36" s="23"/>
      <c r="O36" s="23"/>
      <c r="P36" s="23"/>
      <c r="Q36" s="23">
        <v>0</v>
      </c>
      <c r="R36" s="19"/>
      <c r="S36" s="20" t="s">
        <v>44</v>
      </c>
      <c r="T36" s="22"/>
      <c r="U36" s="22"/>
      <c r="V36" s="22"/>
      <c r="W36" s="22"/>
      <c r="X36" s="22"/>
      <c r="Y36" s="22"/>
      <c r="Z36" s="77"/>
      <c r="AA36" s="19"/>
      <c r="AB36" s="20" t="s">
        <v>44</v>
      </c>
      <c r="AC36" s="28"/>
      <c r="AD36" s="134">
        <f t="shared" si="7"/>
        <v>0</v>
      </c>
      <c r="AE36" s="140">
        <f t="shared" si="3"/>
        <v>0</v>
      </c>
      <c r="AF36" s="93">
        <f t="shared" si="4"/>
        <v>0</v>
      </c>
      <c r="AG36" s="115">
        <f t="shared" si="5"/>
        <v>0</v>
      </c>
      <c r="AH36" s="162">
        <f t="shared" si="6"/>
        <v>0</v>
      </c>
      <c r="AI36" s="103">
        <f t="shared" si="2"/>
        <v>0</v>
      </c>
    </row>
    <row r="37" spans="1:35" ht="15.75" thickBot="1" x14ac:dyDescent="0.3">
      <c r="A37" s="30" t="s">
        <v>48</v>
      </c>
      <c r="B37" s="31" t="s">
        <v>49</v>
      </c>
      <c r="C37" s="37"/>
      <c r="D37" s="47">
        <v>0</v>
      </c>
      <c r="E37" s="47"/>
      <c r="F37" s="47"/>
      <c r="G37" s="47"/>
      <c r="H37" s="47"/>
      <c r="I37">
        <v>0</v>
      </c>
      <c r="J37" s="30" t="s">
        <v>48</v>
      </c>
      <c r="K37" s="31" t="s">
        <v>49</v>
      </c>
      <c r="L37" s="37"/>
      <c r="M37" s="47">
        <v>863.95</v>
      </c>
      <c r="N37" s="47">
        <v>1459.3350131999998</v>
      </c>
      <c r="O37" s="47">
        <v>1296.1284506999998</v>
      </c>
      <c r="P37" s="47">
        <v>1114.4859506999999</v>
      </c>
      <c r="Q37" s="23">
        <v>0</v>
      </c>
      <c r="R37" s="30" t="s">
        <v>48</v>
      </c>
      <c r="S37" s="31" t="s">
        <v>49</v>
      </c>
      <c r="T37" s="33"/>
      <c r="U37" s="33"/>
      <c r="V37" s="33"/>
      <c r="W37" s="33"/>
      <c r="X37" s="33"/>
      <c r="Y37" s="33"/>
      <c r="Z37" s="77"/>
      <c r="AA37" s="30" t="s">
        <v>48</v>
      </c>
      <c r="AB37" s="31" t="s">
        <v>49</v>
      </c>
      <c r="AC37" s="92"/>
      <c r="AD37" s="135">
        <f t="shared" si="7"/>
        <v>0</v>
      </c>
      <c r="AE37" s="144">
        <f t="shared" si="3"/>
        <v>863.95</v>
      </c>
      <c r="AF37" s="145">
        <f t="shared" si="4"/>
        <v>1459.3350131999998</v>
      </c>
      <c r="AG37" s="146">
        <f t="shared" si="5"/>
        <v>1296.1284506999998</v>
      </c>
      <c r="AH37" s="165">
        <f t="shared" si="6"/>
        <v>1114.4859506999999</v>
      </c>
      <c r="AI37" s="104">
        <f t="shared" si="2"/>
        <v>0</v>
      </c>
    </row>
    <row r="38" spans="1:35" ht="15.75" thickBot="1" x14ac:dyDescent="0.3">
      <c r="A38" s="39" t="s">
        <v>50</v>
      </c>
      <c r="B38" s="40" t="s">
        <v>51</v>
      </c>
      <c r="C38" s="41">
        <v>217.50022033898293</v>
      </c>
      <c r="D38" s="42">
        <v>0</v>
      </c>
      <c r="E38" s="42"/>
      <c r="F38" s="42"/>
      <c r="G38" s="42"/>
      <c r="H38" s="42"/>
      <c r="I38">
        <v>0</v>
      </c>
      <c r="J38" s="39" t="s">
        <v>50</v>
      </c>
      <c r="K38" s="40" t="s">
        <v>51</v>
      </c>
      <c r="L38" s="41">
        <v>217.50022033898293</v>
      </c>
      <c r="M38" s="42">
        <v>-863.95</v>
      </c>
      <c r="N38" s="42">
        <v>317.4316534666666</v>
      </c>
      <c r="O38" s="42">
        <v>467.9382159666668</v>
      </c>
      <c r="P38" s="42">
        <v>638.58071596666673</v>
      </c>
      <c r="Q38" s="23">
        <v>0</v>
      </c>
      <c r="R38" s="39" t="s">
        <v>50</v>
      </c>
      <c r="S38" s="40" t="s">
        <v>51</v>
      </c>
      <c r="T38" s="50">
        <v>346.04334404571193</v>
      </c>
      <c r="U38" s="50">
        <v>0.11381000000029928</v>
      </c>
      <c r="V38" s="50">
        <v>281.13961809025005</v>
      </c>
      <c r="W38" s="50">
        <v>0.80152532995104764</v>
      </c>
      <c r="X38" s="50">
        <v>0.40925476079807765</v>
      </c>
      <c r="Y38" s="50">
        <v>0.96297554901984483</v>
      </c>
      <c r="Z38" s="76"/>
      <c r="AA38" s="39" t="s">
        <v>50</v>
      </c>
      <c r="AB38" s="40" t="s">
        <v>51</v>
      </c>
      <c r="AC38" s="43"/>
      <c r="AD38" s="131">
        <f t="shared" si="7"/>
        <v>563.54356438469483</v>
      </c>
      <c r="AE38" s="150">
        <f t="shared" si="3"/>
        <v>-863.83618999999976</v>
      </c>
      <c r="AF38" s="69">
        <f t="shared" si="4"/>
        <v>598.5712715569166</v>
      </c>
      <c r="AG38" s="117">
        <f t="shared" si="5"/>
        <v>468.73974129661786</v>
      </c>
      <c r="AH38" s="166">
        <f t="shared" si="6"/>
        <v>638.98997072746477</v>
      </c>
      <c r="AI38" s="106">
        <f t="shared" si="2"/>
        <v>0.96297554901984483</v>
      </c>
    </row>
    <row r="39" spans="1:35" ht="15.75" thickBot="1" x14ac:dyDescent="0.3">
      <c r="A39" s="39" t="s">
        <v>52</v>
      </c>
      <c r="B39" s="40" t="s">
        <v>53</v>
      </c>
      <c r="C39" s="41">
        <v>43.500044067796587</v>
      </c>
      <c r="D39" s="42">
        <v>0</v>
      </c>
      <c r="E39" s="42"/>
      <c r="F39" s="42"/>
      <c r="G39" s="42"/>
      <c r="H39" s="42"/>
      <c r="I39">
        <v>0</v>
      </c>
      <c r="J39" s="39" t="s">
        <v>52</v>
      </c>
      <c r="K39" s="40" t="s">
        <v>53</v>
      </c>
      <c r="L39" s="41">
        <v>43.500044067796587</v>
      </c>
      <c r="M39" s="42">
        <v>0</v>
      </c>
      <c r="N39" s="42">
        <v>6.3486330693333324</v>
      </c>
      <c r="O39" s="42">
        <v>28.076292958000007</v>
      </c>
      <c r="P39" s="42">
        <v>38.314842958</v>
      </c>
      <c r="Q39" s="23">
        <v>0</v>
      </c>
      <c r="R39" s="39" t="s">
        <v>52</v>
      </c>
      <c r="S39" s="40" t="s">
        <v>53</v>
      </c>
      <c r="T39" s="50">
        <v>85.957999999999998</v>
      </c>
      <c r="U39" s="50">
        <v>2.2762000000059856E-3</v>
      </c>
      <c r="V39" s="50">
        <v>5.6227923618050015</v>
      </c>
      <c r="W39" s="50">
        <v>4.8091519797062859E-2</v>
      </c>
      <c r="X39" s="50">
        <v>2.4555285647884659E-2</v>
      </c>
      <c r="Y39" s="50">
        <v>5.7778532941190688E-2</v>
      </c>
      <c r="Z39" s="76"/>
      <c r="AA39" s="39" t="s">
        <v>52</v>
      </c>
      <c r="AB39" s="40" t="s">
        <v>53</v>
      </c>
      <c r="AC39" s="43"/>
      <c r="AD39" s="131">
        <f t="shared" si="7"/>
        <v>129.45804406779658</v>
      </c>
      <c r="AE39" s="151">
        <f t="shared" si="3"/>
        <v>2.2762000000059856E-3</v>
      </c>
      <c r="AF39" s="152">
        <f t="shared" si="4"/>
        <v>11.971425431138334</v>
      </c>
      <c r="AG39" s="153">
        <f t="shared" si="5"/>
        <v>28.124384477797069</v>
      </c>
      <c r="AH39" s="167">
        <f t="shared" si="6"/>
        <v>38.339398243647885</v>
      </c>
      <c r="AI39" s="106">
        <f t="shared" si="2"/>
        <v>5.7778532941190688E-2</v>
      </c>
    </row>
    <row r="40" spans="1:35" ht="15.75" thickBot="1" x14ac:dyDescent="0.3">
      <c r="A40" s="39" t="s">
        <v>54</v>
      </c>
      <c r="B40" s="40" t="s">
        <v>55</v>
      </c>
      <c r="C40" s="41">
        <v>174.00017627118635</v>
      </c>
      <c r="D40" s="42">
        <v>0</v>
      </c>
      <c r="E40" s="42"/>
      <c r="F40" s="42"/>
      <c r="G40" s="42"/>
      <c r="H40" s="42"/>
      <c r="I40">
        <v>0</v>
      </c>
      <c r="J40" s="39" t="s">
        <v>54</v>
      </c>
      <c r="K40" s="40" t="s">
        <v>55</v>
      </c>
      <c r="L40" s="41">
        <v>174.00017627118635</v>
      </c>
      <c r="M40" s="42">
        <v>-863.95</v>
      </c>
      <c r="N40" s="42">
        <v>311.08302039733326</v>
      </c>
      <c r="O40" s="42">
        <v>439.86192300866679</v>
      </c>
      <c r="P40" s="42">
        <v>600.26587300866674</v>
      </c>
      <c r="Q40" s="23">
        <v>0</v>
      </c>
      <c r="R40" s="39" t="s">
        <v>54</v>
      </c>
      <c r="S40" s="40" t="s">
        <v>55</v>
      </c>
      <c r="T40" s="50">
        <v>260.08534404571196</v>
      </c>
      <c r="U40" s="50">
        <v>0.1115338000002933</v>
      </c>
      <c r="V40" s="50">
        <v>275.51682572844504</v>
      </c>
      <c r="W40" s="50">
        <v>0.75343381015398481</v>
      </c>
      <c r="X40" s="50">
        <v>0.38469947515019298</v>
      </c>
      <c r="Y40" s="50">
        <v>0.9051970160786541</v>
      </c>
      <c r="Z40" s="76"/>
      <c r="AA40" s="39" t="s">
        <v>54</v>
      </c>
      <c r="AB40" s="40" t="s">
        <v>55</v>
      </c>
      <c r="AC40" s="43"/>
      <c r="AD40" s="131">
        <f t="shared" si="7"/>
        <v>434.08552031689828</v>
      </c>
      <c r="AE40" s="150">
        <f t="shared" si="3"/>
        <v>-863.83846619999974</v>
      </c>
      <c r="AF40" s="69">
        <f t="shared" si="4"/>
        <v>586.5998461257783</v>
      </c>
      <c r="AG40" s="117">
        <f t="shared" si="5"/>
        <v>440.61535681882077</v>
      </c>
      <c r="AH40" s="166">
        <f t="shared" si="6"/>
        <v>600.65057248381697</v>
      </c>
      <c r="AI40" s="106">
        <f t="shared" si="2"/>
        <v>0.9051970160786541</v>
      </c>
    </row>
    <row r="41" spans="1:35" x14ac:dyDescent="0.25">
      <c r="A41" s="14" t="s">
        <v>56</v>
      </c>
      <c r="B41" s="15" t="s">
        <v>57</v>
      </c>
      <c r="C41" s="44">
        <v>174.00017627118635</v>
      </c>
      <c r="D41" s="17">
        <v>0</v>
      </c>
      <c r="E41" s="17"/>
      <c r="F41" s="17"/>
      <c r="G41" s="17"/>
      <c r="H41" s="17"/>
      <c r="I41">
        <v>0</v>
      </c>
      <c r="J41" s="14" t="s">
        <v>56</v>
      </c>
      <c r="K41" s="15" t="s">
        <v>57</v>
      </c>
      <c r="L41" s="44">
        <v>174.00017627118635</v>
      </c>
      <c r="M41" s="17">
        <v>0</v>
      </c>
      <c r="N41" s="17">
        <v>0</v>
      </c>
      <c r="O41" s="17">
        <v>0</v>
      </c>
      <c r="P41" s="17">
        <v>0</v>
      </c>
      <c r="Q41" s="23">
        <v>0</v>
      </c>
      <c r="R41" s="14" t="s">
        <v>56</v>
      </c>
      <c r="S41" s="15" t="s">
        <v>57</v>
      </c>
      <c r="T41" s="17">
        <v>260.08534404571196</v>
      </c>
      <c r="U41" s="17">
        <v>0.1115338000002933</v>
      </c>
      <c r="V41" s="17">
        <v>275.51682572844504</v>
      </c>
      <c r="W41" s="17">
        <v>0.75343381015398481</v>
      </c>
      <c r="X41" s="17">
        <v>0.38469947515019298</v>
      </c>
      <c r="Y41" s="17">
        <v>0.9051970160786541</v>
      </c>
      <c r="Z41" s="76"/>
      <c r="AA41" s="14" t="s">
        <v>56</v>
      </c>
      <c r="AB41" s="15" t="s">
        <v>57</v>
      </c>
      <c r="AC41" s="89"/>
      <c r="AD41" s="128">
        <f t="shared" si="7"/>
        <v>434.08552031689828</v>
      </c>
      <c r="AE41" s="147">
        <f t="shared" si="3"/>
        <v>0.1115338000002933</v>
      </c>
      <c r="AF41" s="148">
        <f t="shared" si="4"/>
        <v>275.51682572844504</v>
      </c>
      <c r="AG41" s="149">
        <f t="shared" si="5"/>
        <v>0.75343381015398481</v>
      </c>
      <c r="AH41" s="164">
        <f t="shared" si="6"/>
        <v>0.38469947515019298</v>
      </c>
      <c r="AI41" s="109">
        <f t="shared" ref="AI41:AI72" si="8">H41+Y41</f>
        <v>0.9051970160786541</v>
      </c>
    </row>
    <row r="42" spans="1:35" x14ac:dyDescent="0.25">
      <c r="A42" s="19"/>
      <c r="B42" s="20" t="s">
        <v>10</v>
      </c>
      <c r="C42" s="36"/>
      <c r="D42" s="22"/>
      <c r="E42" s="22"/>
      <c r="F42" s="22"/>
      <c r="G42" s="22"/>
      <c r="H42" s="22"/>
      <c r="J42" s="19"/>
      <c r="K42" s="20" t="s">
        <v>10</v>
      </c>
      <c r="L42" s="36"/>
      <c r="M42" s="22"/>
      <c r="N42" s="22"/>
      <c r="O42" s="22"/>
      <c r="P42" s="22"/>
      <c r="Q42" s="23">
        <v>0</v>
      </c>
      <c r="R42" s="19"/>
      <c r="S42" s="20" t="s">
        <v>10</v>
      </c>
      <c r="T42" s="22"/>
      <c r="U42" s="22"/>
      <c r="V42" s="22"/>
      <c r="W42" s="22"/>
      <c r="X42" s="22"/>
      <c r="Y42" s="22"/>
      <c r="Z42" s="77"/>
      <c r="AA42" s="19"/>
      <c r="AB42" s="20" t="s">
        <v>10</v>
      </c>
      <c r="AC42" s="27"/>
      <c r="AD42" s="129">
        <f t="shared" si="7"/>
        <v>0</v>
      </c>
      <c r="AE42" s="140">
        <f t="shared" si="3"/>
        <v>0</v>
      </c>
      <c r="AF42" s="93">
        <f t="shared" si="4"/>
        <v>0</v>
      </c>
      <c r="AG42" s="115">
        <f t="shared" si="5"/>
        <v>0</v>
      </c>
      <c r="AH42" s="162">
        <f t="shared" si="6"/>
        <v>0</v>
      </c>
      <c r="AI42" s="108">
        <f t="shared" si="8"/>
        <v>0</v>
      </c>
    </row>
    <row r="43" spans="1:35" x14ac:dyDescent="0.25">
      <c r="A43" s="19" t="s">
        <v>19</v>
      </c>
      <c r="B43" s="20" t="s">
        <v>58</v>
      </c>
      <c r="C43" s="36"/>
      <c r="D43" s="22"/>
      <c r="E43" s="22"/>
      <c r="F43" s="22"/>
      <c r="G43" s="22"/>
      <c r="H43" s="22"/>
      <c r="J43" s="19" t="s">
        <v>19</v>
      </c>
      <c r="K43" s="20" t="s">
        <v>58</v>
      </c>
      <c r="L43" s="36"/>
      <c r="M43" s="22"/>
      <c r="N43" s="22"/>
      <c r="O43" s="22"/>
      <c r="P43" s="22"/>
      <c r="Q43" s="23">
        <v>0</v>
      </c>
      <c r="R43" s="19" t="s">
        <v>19</v>
      </c>
      <c r="S43" s="20" t="s">
        <v>58</v>
      </c>
      <c r="T43" s="22"/>
      <c r="U43" s="22"/>
      <c r="V43" s="22"/>
      <c r="W43" s="22"/>
      <c r="X43" s="22"/>
      <c r="Y43" s="22"/>
      <c r="Z43" s="77"/>
      <c r="AA43" s="19" t="s">
        <v>19</v>
      </c>
      <c r="AB43" s="20" t="s">
        <v>58</v>
      </c>
      <c r="AC43" s="27"/>
      <c r="AD43" s="129">
        <f t="shared" si="7"/>
        <v>0</v>
      </c>
      <c r="AE43" s="140">
        <f t="shared" si="3"/>
        <v>0</v>
      </c>
      <c r="AF43" s="93">
        <f t="shared" si="4"/>
        <v>0</v>
      </c>
      <c r="AG43" s="115">
        <f t="shared" si="5"/>
        <v>0</v>
      </c>
      <c r="AH43" s="162">
        <f t="shared" si="6"/>
        <v>0</v>
      </c>
      <c r="AI43" s="108">
        <f t="shared" si="8"/>
        <v>0</v>
      </c>
    </row>
    <row r="44" spans="1:35" x14ac:dyDescent="0.25">
      <c r="A44" s="19" t="s">
        <v>25</v>
      </c>
      <c r="B44" s="20" t="s">
        <v>59</v>
      </c>
      <c r="C44" s="36">
        <v>0</v>
      </c>
      <c r="D44" s="22">
        <v>0</v>
      </c>
      <c r="E44" s="22"/>
      <c r="F44" s="22"/>
      <c r="G44" s="22"/>
      <c r="H44" s="22"/>
      <c r="I44">
        <v>0</v>
      </c>
      <c r="J44" s="19" t="s">
        <v>25</v>
      </c>
      <c r="K44" s="20" t="s">
        <v>59</v>
      </c>
      <c r="L44" s="36">
        <v>0</v>
      </c>
      <c r="M44" s="22">
        <v>0</v>
      </c>
      <c r="N44" s="22">
        <v>0</v>
      </c>
      <c r="O44" s="22">
        <v>0</v>
      </c>
      <c r="P44" s="22">
        <v>0</v>
      </c>
      <c r="Q44" s="23">
        <v>0</v>
      </c>
      <c r="R44" s="19" t="s">
        <v>25</v>
      </c>
      <c r="S44" s="20" t="s">
        <v>59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77"/>
      <c r="AA44" s="19" t="s">
        <v>25</v>
      </c>
      <c r="AB44" s="20" t="s">
        <v>59</v>
      </c>
      <c r="AC44" s="27"/>
      <c r="AD44" s="129">
        <f t="shared" si="7"/>
        <v>0</v>
      </c>
      <c r="AE44" s="140">
        <f t="shared" si="3"/>
        <v>0</v>
      </c>
      <c r="AF44" s="93">
        <f t="shared" si="4"/>
        <v>0</v>
      </c>
      <c r="AG44" s="115">
        <f t="shared" si="5"/>
        <v>0</v>
      </c>
      <c r="AH44" s="162">
        <f t="shared" si="6"/>
        <v>0</v>
      </c>
      <c r="AI44" s="108">
        <f t="shared" si="8"/>
        <v>0</v>
      </c>
    </row>
    <row r="45" spans="1:35" x14ac:dyDescent="0.25">
      <c r="A45" s="19" t="s">
        <v>27</v>
      </c>
      <c r="B45" s="20" t="s">
        <v>60</v>
      </c>
      <c r="C45" s="36">
        <v>0</v>
      </c>
      <c r="D45" s="22">
        <v>0</v>
      </c>
      <c r="E45" s="22"/>
      <c r="F45" s="22"/>
      <c r="G45" s="22"/>
      <c r="H45" s="22"/>
      <c r="I45">
        <v>0</v>
      </c>
      <c r="J45" s="19" t="s">
        <v>27</v>
      </c>
      <c r="K45" s="20" t="s">
        <v>60</v>
      </c>
      <c r="L45" s="36">
        <v>0</v>
      </c>
      <c r="M45" s="22">
        <v>0</v>
      </c>
      <c r="N45" s="22">
        <v>0</v>
      </c>
      <c r="O45" s="22">
        <v>0</v>
      </c>
      <c r="P45" s="22">
        <v>0</v>
      </c>
      <c r="Q45" s="23">
        <v>0</v>
      </c>
      <c r="R45" s="19" t="s">
        <v>27</v>
      </c>
      <c r="S45" s="20" t="s">
        <v>60</v>
      </c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2">
        <v>0</v>
      </c>
      <c r="Z45" s="77"/>
      <c r="AA45" s="19" t="s">
        <v>27</v>
      </c>
      <c r="AB45" s="20" t="s">
        <v>60</v>
      </c>
      <c r="AC45" s="27"/>
      <c r="AD45" s="129">
        <f t="shared" si="7"/>
        <v>0</v>
      </c>
      <c r="AE45" s="140">
        <f t="shared" si="3"/>
        <v>0</v>
      </c>
      <c r="AF45" s="93">
        <f t="shared" si="4"/>
        <v>0</v>
      </c>
      <c r="AG45" s="115">
        <f t="shared" si="5"/>
        <v>0</v>
      </c>
      <c r="AH45" s="162">
        <f t="shared" si="6"/>
        <v>0</v>
      </c>
      <c r="AI45" s="108">
        <f t="shared" si="8"/>
        <v>0</v>
      </c>
    </row>
    <row r="46" spans="1:35" ht="15.75" thickBot="1" x14ac:dyDescent="0.3">
      <c r="A46" s="30" t="s">
        <v>29</v>
      </c>
      <c r="B46" s="31" t="s">
        <v>61</v>
      </c>
      <c r="C46" s="37">
        <v>174.00017627118635</v>
      </c>
      <c r="D46" s="33">
        <v>0</v>
      </c>
      <c r="E46" s="33"/>
      <c r="F46" s="33"/>
      <c r="G46" s="33"/>
      <c r="H46" s="33"/>
      <c r="I46">
        <v>0</v>
      </c>
      <c r="J46" s="30" t="s">
        <v>29</v>
      </c>
      <c r="K46" s="31" t="s">
        <v>61</v>
      </c>
      <c r="L46" s="37">
        <v>174.00017627118635</v>
      </c>
      <c r="M46" s="33">
        <v>0</v>
      </c>
      <c r="N46" s="33">
        <v>0</v>
      </c>
      <c r="O46" s="33">
        <v>0</v>
      </c>
      <c r="P46" s="33">
        <v>0</v>
      </c>
      <c r="Q46" s="23">
        <v>0</v>
      </c>
      <c r="R46" s="30" t="s">
        <v>29</v>
      </c>
      <c r="S46" s="31" t="s">
        <v>61</v>
      </c>
      <c r="T46" s="33">
        <v>260.08534404571196</v>
      </c>
      <c r="U46" s="33">
        <v>0.1115338000002933</v>
      </c>
      <c r="V46" s="33">
        <v>275.51682572844504</v>
      </c>
      <c r="W46" s="33">
        <v>0.75343381015398481</v>
      </c>
      <c r="X46" s="33">
        <v>0.38469947515019298</v>
      </c>
      <c r="Y46" s="33">
        <v>0.9051970160786541</v>
      </c>
      <c r="Z46" s="77"/>
      <c r="AA46" s="30" t="s">
        <v>29</v>
      </c>
      <c r="AB46" s="31" t="s">
        <v>61</v>
      </c>
      <c r="AC46" s="91"/>
      <c r="AD46" s="130">
        <f t="shared" si="7"/>
        <v>434.08552031689828</v>
      </c>
      <c r="AE46" s="144">
        <f t="shared" si="3"/>
        <v>0.1115338000002933</v>
      </c>
      <c r="AF46" s="145">
        <f t="shared" si="4"/>
        <v>275.51682572844504</v>
      </c>
      <c r="AG46" s="146">
        <f t="shared" si="5"/>
        <v>0.75343381015398481</v>
      </c>
      <c r="AH46" s="165">
        <f t="shared" si="6"/>
        <v>0.38469947515019298</v>
      </c>
      <c r="AI46" s="110">
        <f t="shared" si="8"/>
        <v>0.9051970160786541</v>
      </c>
    </row>
    <row r="47" spans="1:35" x14ac:dyDescent="0.25">
      <c r="A47" s="14" t="s">
        <v>62</v>
      </c>
      <c r="B47" s="15" t="s">
        <v>63</v>
      </c>
      <c r="C47" s="44"/>
      <c r="D47" s="17"/>
      <c r="E47" s="17"/>
      <c r="F47" s="17"/>
      <c r="G47" s="17"/>
      <c r="H47" s="17"/>
      <c r="J47" s="14" t="s">
        <v>62</v>
      </c>
      <c r="K47" s="15" t="s">
        <v>63</v>
      </c>
      <c r="L47" s="44"/>
      <c r="M47" s="17"/>
      <c r="N47" s="17"/>
      <c r="O47" s="17"/>
      <c r="P47" s="17"/>
      <c r="Q47" s="17"/>
      <c r="R47" s="14" t="s">
        <v>62</v>
      </c>
      <c r="S47" s="15" t="s">
        <v>63</v>
      </c>
      <c r="T47" s="17"/>
      <c r="U47" s="17"/>
      <c r="V47" s="17"/>
      <c r="W47" s="17"/>
      <c r="X47" s="17"/>
      <c r="Y47" s="17"/>
      <c r="Z47" s="76"/>
      <c r="AA47" s="14" t="s">
        <v>62</v>
      </c>
      <c r="AB47" s="15" t="s">
        <v>63</v>
      </c>
      <c r="AC47" s="89"/>
      <c r="AD47" s="128">
        <f t="shared" si="7"/>
        <v>0</v>
      </c>
      <c r="AE47" s="139">
        <f t="shared" si="3"/>
        <v>0</v>
      </c>
      <c r="AF47" s="89">
        <f t="shared" si="4"/>
        <v>0</v>
      </c>
      <c r="AG47" s="116">
        <f t="shared" si="5"/>
        <v>0</v>
      </c>
      <c r="AH47" s="161">
        <f t="shared" si="6"/>
        <v>0</v>
      </c>
      <c r="AI47" s="109">
        <f t="shared" si="8"/>
        <v>0</v>
      </c>
    </row>
    <row r="48" spans="1:35" x14ac:dyDescent="0.25">
      <c r="A48" s="19" t="s">
        <v>19</v>
      </c>
      <c r="B48" s="20" t="s">
        <v>64</v>
      </c>
      <c r="C48" s="36"/>
      <c r="D48" s="22"/>
      <c r="E48" s="22"/>
      <c r="F48" s="22"/>
      <c r="G48" s="22"/>
      <c r="H48" s="22"/>
      <c r="J48" s="19" t="s">
        <v>19</v>
      </c>
      <c r="K48" s="20" t="s">
        <v>64</v>
      </c>
      <c r="L48" s="36"/>
      <c r="M48" s="22"/>
      <c r="N48" s="22"/>
      <c r="O48" s="22"/>
      <c r="P48" s="22"/>
      <c r="Q48" s="22"/>
      <c r="R48" s="19" t="s">
        <v>19</v>
      </c>
      <c r="S48" s="20" t="s">
        <v>64</v>
      </c>
      <c r="T48" s="22"/>
      <c r="U48" s="22"/>
      <c r="V48" s="22"/>
      <c r="W48" s="22"/>
      <c r="X48" s="22"/>
      <c r="Y48" s="22"/>
      <c r="Z48" s="77"/>
      <c r="AA48" s="19" t="s">
        <v>19</v>
      </c>
      <c r="AB48" s="20" t="s">
        <v>64</v>
      </c>
      <c r="AC48" s="27"/>
      <c r="AD48" s="129">
        <f t="shared" si="7"/>
        <v>0</v>
      </c>
      <c r="AE48" s="140">
        <f t="shared" si="3"/>
        <v>0</v>
      </c>
      <c r="AF48" s="93">
        <f t="shared" si="4"/>
        <v>0</v>
      </c>
      <c r="AG48" s="115">
        <f t="shared" si="5"/>
        <v>0</v>
      </c>
      <c r="AH48" s="162">
        <f t="shared" si="6"/>
        <v>0</v>
      </c>
      <c r="AI48" s="108">
        <f t="shared" si="8"/>
        <v>0</v>
      </c>
    </row>
    <row r="49" spans="1:35" x14ac:dyDescent="0.25">
      <c r="A49" s="19" t="s">
        <v>25</v>
      </c>
      <c r="B49" s="20" t="s">
        <v>65</v>
      </c>
      <c r="C49" s="36"/>
      <c r="D49" s="22"/>
      <c r="E49" s="22"/>
      <c r="F49" s="22"/>
      <c r="G49" s="22"/>
      <c r="H49" s="22"/>
      <c r="J49" s="19" t="s">
        <v>25</v>
      </c>
      <c r="K49" s="20" t="s">
        <v>65</v>
      </c>
      <c r="L49" s="36"/>
      <c r="M49" s="22"/>
      <c r="N49" s="22"/>
      <c r="O49" s="22"/>
      <c r="P49" s="22"/>
      <c r="Q49" s="22"/>
      <c r="R49" s="19" t="s">
        <v>25</v>
      </c>
      <c r="S49" s="20" t="s">
        <v>65</v>
      </c>
      <c r="T49" s="22"/>
      <c r="U49" s="22"/>
      <c r="V49" s="22"/>
      <c r="W49" s="22"/>
      <c r="X49" s="22"/>
      <c r="Y49" s="22"/>
      <c r="Z49" s="77"/>
      <c r="AA49" s="19" t="s">
        <v>25</v>
      </c>
      <c r="AB49" s="20" t="s">
        <v>65</v>
      </c>
      <c r="AC49" s="27"/>
      <c r="AD49" s="129">
        <f t="shared" si="7"/>
        <v>0</v>
      </c>
      <c r="AE49" s="140">
        <f t="shared" si="3"/>
        <v>0</v>
      </c>
      <c r="AF49" s="93">
        <f t="shared" si="4"/>
        <v>0</v>
      </c>
      <c r="AG49" s="115">
        <f t="shared" si="5"/>
        <v>0</v>
      </c>
      <c r="AH49" s="162">
        <f t="shared" si="6"/>
        <v>0</v>
      </c>
      <c r="AI49" s="108">
        <f t="shared" si="8"/>
        <v>0</v>
      </c>
    </row>
    <row r="50" spans="1:35" ht="15.75" thickBot="1" x14ac:dyDescent="0.3">
      <c r="A50" s="30"/>
      <c r="B50" s="31" t="s">
        <v>66</v>
      </c>
      <c r="C50" s="37"/>
      <c r="D50" s="33"/>
      <c r="E50" s="33"/>
      <c r="F50" s="33"/>
      <c r="G50" s="33"/>
      <c r="H50" s="33"/>
      <c r="J50" s="30"/>
      <c r="K50" s="31" t="s">
        <v>66</v>
      </c>
      <c r="L50" s="37"/>
      <c r="M50" s="33"/>
      <c r="N50" s="33"/>
      <c r="O50" s="33"/>
      <c r="P50" s="33"/>
      <c r="Q50" s="33"/>
      <c r="R50" s="30"/>
      <c r="S50" s="31" t="s">
        <v>66</v>
      </c>
      <c r="T50" s="33"/>
      <c r="U50" s="33"/>
      <c r="V50" s="33"/>
      <c r="W50" s="33"/>
      <c r="X50" s="33"/>
      <c r="Y50" s="33"/>
      <c r="Z50" s="77"/>
      <c r="AA50" s="30"/>
      <c r="AB50" s="31" t="s">
        <v>66</v>
      </c>
      <c r="AC50" s="91"/>
      <c r="AD50" s="130">
        <f t="shared" si="7"/>
        <v>0</v>
      </c>
      <c r="AE50" s="141">
        <f t="shared" si="3"/>
        <v>0</v>
      </c>
      <c r="AF50" s="142">
        <f t="shared" si="4"/>
        <v>0</v>
      </c>
      <c r="AG50" s="143">
        <f t="shared" si="5"/>
        <v>0</v>
      </c>
      <c r="AH50" s="163">
        <f t="shared" si="6"/>
        <v>0</v>
      </c>
      <c r="AI50" s="110">
        <f t="shared" si="8"/>
        <v>0</v>
      </c>
    </row>
    <row r="51" spans="1:35" x14ac:dyDescent="0.25">
      <c r="A51" s="14" t="s">
        <v>67</v>
      </c>
      <c r="B51" s="15" t="s">
        <v>68</v>
      </c>
      <c r="C51" s="44"/>
      <c r="D51" s="17"/>
      <c r="E51" s="17"/>
      <c r="F51" s="17"/>
      <c r="G51" s="17"/>
      <c r="H51" s="17"/>
      <c r="J51" s="14" t="s">
        <v>67</v>
      </c>
      <c r="K51" s="15" t="s">
        <v>68</v>
      </c>
      <c r="L51" s="44"/>
      <c r="M51" s="17"/>
      <c r="N51" s="17"/>
      <c r="O51" s="17"/>
      <c r="P51" s="17"/>
      <c r="Q51" s="17"/>
      <c r="R51" s="14" t="s">
        <v>67</v>
      </c>
      <c r="S51" s="15" t="s">
        <v>68</v>
      </c>
      <c r="T51" s="17"/>
      <c r="U51" s="17"/>
      <c r="V51" s="17"/>
      <c r="W51" s="17"/>
      <c r="X51" s="17"/>
      <c r="Y51" s="17"/>
      <c r="Z51" s="76"/>
      <c r="AA51" s="14" t="s">
        <v>67</v>
      </c>
      <c r="AB51" s="15" t="s">
        <v>68</v>
      </c>
      <c r="AC51" s="89"/>
      <c r="AD51" s="128">
        <f t="shared" si="7"/>
        <v>0</v>
      </c>
      <c r="AE51" s="147">
        <f t="shared" si="3"/>
        <v>0</v>
      </c>
      <c r="AF51" s="148">
        <f t="shared" si="4"/>
        <v>0</v>
      </c>
      <c r="AG51" s="149">
        <f t="shared" si="5"/>
        <v>0</v>
      </c>
      <c r="AH51" s="164">
        <f t="shared" si="6"/>
        <v>0</v>
      </c>
      <c r="AI51" s="109">
        <f t="shared" si="8"/>
        <v>0</v>
      </c>
    </row>
    <row r="52" spans="1:35" x14ac:dyDescent="0.25">
      <c r="A52" s="19" t="s">
        <v>19</v>
      </c>
      <c r="B52" s="20" t="s">
        <v>69</v>
      </c>
      <c r="C52" s="36"/>
      <c r="D52" s="22"/>
      <c r="E52" s="22"/>
      <c r="F52" s="22"/>
      <c r="G52" s="22"/>
      <c r="H52" s="22"/>
      <c r="J52" s="19" t="s">
        <v>19</v>
      </c>
      <c r="K52" s="20" t="s">
        <v>69</v>
      </c>
      <c r="L52" s="36"/>
      <c r="M52" s="22"/>
      <c r="N52" s="22"/>
      <c r="O52" s="22"/>
      <c r="P52" s="22"/>
      <c r="Q52" s="22"/>
      <c r="R52" s="19" t="s">
        <v>19</v>
      </c>
      <c r="S52" s="20" t="s">
        <v>69</v>
      </c>
      <c r="T52" s="22"/>
      <c r="U52" s="22"/>
      <c r="V52" s="22"/>
      <c r="W52" s="22"/>
      <c r="X52" s="22"/>
      <c r="Y52" s="22"/>
      <c r="Z52" s="77"/>
      <c r="AA52" s="19" t="s">
        <v>19</v>
      </c>
      <c r="AB52" s="20" t="s">
        <v>69</v>
      </c>
      <c r="AC52" s="27"/>
      <c r="AD52" s="129">
        <f t="shared" si="7"/>
        <v>0</v>
      </c>
      <c r="AE52" s="140">
        <f t="shared" si="3"/>
        <v>0</v>
      </c>
      <c r="AF52" s="93">
        <f t="shared" si="4"/>
        <v>0</v>
      </c>
      <c r="AG52" s="115">
        <f t="shared" si="5"/>
        <v>0</v>
      </c>
      <c r="AH52" s="162">
        <f t="shared" si="6"/>
        <v>0</v>
      </c>
      <c r="AI52" s="108">
        <f t="shared" si="8"/>
        <v>0</v>
      </c>
    </row>
    <row r="53" spans="1:35" x14ac:dyDescent="0.25">
      <c r="A53" s="19" t="s">
        <v>25</v>
      </c>
      <c r="B53" s="20" t="s">
        <v>70</v>
      </c>
      <c r="C53" s="36"/>
      <c r="D53" s="22"/>
      <c r="E53" s="22"/>
      <c r="F53" s="22"/>
      <c r="G53" s="22"/>
      <c r="H53" s="22"/>
      <c r="J53" s="19" t="s">
        <v>25</v>
      </c>
      <c r="K53" s="20" t="s">
        <v>70</v>
      </c>
      <c r="L53" s="36"/>
      <c r="M53" s="22"/>
      <c r="N53" s="22"/>
      <c r="O53" s="22"/>
      <c r="P53" s="22"/>
      <c r="Q53" s="22"/>
      <c r="R53" s="19" t="s">
        <v>25</v>
      </c>
      <c r="S53" s="20" t="s">
        <v>70</v>
      </c>
      <c r="T53" s="22"/>
      <c r="U53" s="22"/>
      <c r="V53" s="22"/>
      <c r="W53" s="22"/>
      <c r="X53" s="22"/>
      <c r="Y53" s="22"/>
      <c r="Z53" s="77"/>
      <c r="AA53" s="19" t="s">
        <v>25</v>
      </c>
      <c r="AB53" s="20" t="s">
        <v>70</v>
      </c>
      <c r="AC53" s="27"/>
      <c r="AD53" s="129">
        <f t="shared" si="7"/>
        <v>0</v>
      </c>
      <c r="AE53" s="140">
        <f t="shared" si="3"/>
        <v>0</v>
      </c>
      <c r="AF53" s="93">
        <f t="shared" si="4"/>
        <v>0</v>
      </c>
      <c r="AG53" s="115">
        <f t="shared" si="5"/>
        <v>0</v>
      </c>
      <c r="AH53" s="162">
        <f t="shared" si="6"/>
        <v>0</v>
      </c>
      <c r="AI53" s="108">
        <f t="shared" si="8"/>
        <v>0</v>
      </c>
    </row>
    <row r="54" spans="1:35" ht="15.75" thickBot="1" x14ac:dyDescent="0.3">
      <c r="A54" s="30"/>
      <c r="B54" s="31" t="s">
        <v>66</v>
      </c>
      <c r="C54" s="37"/>
      <c r="D54" s="33"/>
      <c r="E54" s="33"/>
      <c r="F54" s="33"/>
      <c r="G54" s="33"/>
      <c r="H54" s="33"/>
      <c r="J54" s="30"/>
      <c r="K54" s="31" t="s">
        <v>66</v>
      </c>
      <c r="L54" s="37"/>
      <c r="M54" s="33"/>
      <c r="N54" s="33"/>
      <c r="O54" s="33"/>
      <c r="P54" s="33"/>
      <c r="Q54" s="33"/>
      <c r="R54" s="30"/>
      <c r="S54" s="31" t="s">
        <v>66</v>
      </c>
      <c r="T54" s="33"/>
      <c r="U54" s="33"/>
      <c r="V54" s="33"/>
      <c r="W54" s="33"/>
      <c r="X54" s="33"/>
      <c r="Y54" s="33"/>
      <c r="Z54" s="77"/>
      <c r="AA54" s="30"/>
      <c r="AB54" s="31" t="s">
        <v>66</v>
      </c>
      <c r="AC54" s="91"/>
      <c r="AD54" s="130">
        <f t="shared" si="7"/>
        <v>0</v>
      </c>
      <c r="AE54" s="144">
        <f t="shared" si="3"/>
        <v>0</v>
      </c>
      <c r="AF54" s="145">
        <f t="shared" si="4"/>
        <v>0</v>
      </c>
      <c r="AG54" s="146">
        <f t="shared" si="5"/>
        <v>0</v>
      </c>
      <c r="AH54" s="165">
        <f t="shared" si="6"/>
        <v>0</v>
      </c>
      <c r="AI54" s="110">
        <f t="shared" si="8"/>
        <v>0</v>
      </c>
    </row>
    <row r="55" spans="1:35" x14ac:dyDescent="0.25">
      <c r="A55" s="14" t="s">
        <v>71</v>
      </c>
      <c r="B55" s="15" t="s">
        <v>72</v>
      </c>
      <c r="C55" s="44"/>
      <c r="D55" s="48">
        <v>0</v>
      </c>
      <c r="E55" s="48"/>
      <c r="F55" s="48"/>
      <c r="G55" s="48"/>
      <c r="H55" s="48"/>
      <c r="I55">
        <v>0</v>
      </c>
      <c r="J55" s="14" t="s">
        <v>71</v>
      </c>
      <c r="K55" s="15" t="s">
        <v>72</v>
      </c>
      <c r="L55" s="44"/>
      <c r="M55" s="48">
        <v>10969.082979999999</v>
      </c>
      <c r="N55" s="48">
        <v>0</v>
      </c>
      <c r="O55" s="48">
        <v>0</v>
      </c>
      <c r="P55" s="48">
        <v>0</v>
      </c>
      <c r="Q55" s="48">
        <v>0</v>
      </c>
      <c r="R55" s="14" t="s">
        <v>71</v>
      </c>
      <c r="S55" s="15" t="s">
        <v>72</v>
      </c>
      <c r="T55" s="17"/>
      <c r="U55" s="17">
        <v>0</v>
      </c>
      <c r="V55" s="17"/>
      <c r="W55" s="17"/>
      <c r="X55" s="17"/>
      <c r="Y55" s="17"/>
      <c r="Z55" s="76"/>
      <c r="AA55" s="14" t="s">
        <v>71</v>
      </c>
      <c r="AB55" s="15" t="s">
        <v>72</v>
      </c>
      <c r="AC55" s="94"/>
      <c r="AD55" s="136">
        <f t="shared" si="7"/>
        <v>0</v>
      </c>
      <c r="AE55" s="139">
        <f t="shared" si="3"/>
        <v>10969.082979999999</v>
      </c>
      <c r="AF55" s="89">
        <f t="shared" si="4"/>
        <v>0</v>
      </c>
      <c r="AG55" s="116">
        <f t="shared" si="5"/>
        <v>0</v>
      </c>
      <c r="AH55" s="161">
        <f t="shared" si="6"/>
        <v>0</v>
      </c>
      <c r="AI55" s="111">
        <f t="shared" si="8"/>
        <v>0</v>
      </c>
    </row>
    <row r="56" spans="1:35" x14ac:dyDescent="0.25">
      <c r="A56" s="19"/>
      <c r="B56" s="20" t="s">
        <v>73</v>
      </c>
      <c r="C56" s="36"/>
      <c r="D56" s="22"/>
      <c r="E56" s="22"/>
      <c r="F56" s="22"/>
      <c r="G56" s="22"/>
      <c r="H56" s="22"/>
      <c r="J56" s="19"/>
      <c r="K56" s="20" t="s">
        <v>73</v>
      </c>
      <c r="L56" s="36"/>
      <c r="M56" s="22"/>
      <c r="N56" s="22"/>
      <c r="O56" s="22"/>
      <c r="P56" s="22"/>
      <c r="Q56" s="22"/>
      <c r="R56" s="19"/>
      <c r="S56" s="20" t="s">
        <v>73</v>
      </c>
      <c r="T56" s="22"/>
      <c r="U56" s="22"/>
      <c r="V56" s="22"/>
      <c r="W56" s="22"/>
      <c r="X56" s="22"/>
      <c r="Y56" s="22"/>
      <c r="Z56" s="77"/>
      <c r="AA56" s="19"/>
      <c r="AB56" s="20" t="s">
        <v>73</v>
      </c>
      <c r="AC56" s="27"/>
      <c r="AD56" s="129">
        <f t="shared" si="7"/>
        <v>0</v>
      </c>
      <c r="AE56" s="140">
        <f t="shared" si="3"/>
        <v>0</v>
      </c>
      <c r="AF56" s="93">
        <f t="shared" si="4"/>
        <v>0</v>
      </c>
      <c r="AG56" s="115">
        <f t="shared" si="5"/>
        <v>0</v>
      </c>
      <c r="AH56" s="162">
        <f t="shared" si="6"/>
        <v>0</v>
      </c>
      <c r="AI56" s="108">
        <f t="shared" si="8"/>
        <v>0</v>
      </c>
    </row>
    <row r="57" spans="1:35" x14ac:dyDescent="0.25">
      <c r="A57" s="19" t="s">
        <v>19</v>
      </c>
      <c r="B57" s="20" t="s">
        <v>74</v>
      </c>
      <c r="C57" s="36"/>
      <c r="D57" s="49"/>
      <c r="E57" s="23"/>
      <c r="F57" s="22"/>
      <c r="G57" s="22"/>
      <c r="H57" s="22"/>
      <c r="J57" s="19" t="s">
        <v>19</v>
      </c>
      <c r="K57" s="20" t="s">
        <v>74</v>
      </c>
      <c r="L57" s="36"/>
      <c r="M57" s="49">
        <v>10969.082979999999</v>
      </c>
      <c r="N57" s="23">
        <v>0</v>
      </c>
      <c r="O57" s="22">
        <v>0</v>
      </c>
      <c r="P57" s="22"/>
      <c r="Q57" s="22"/>
      <c r="R57" s="19" t="s">
        <v>19</v>
      </c>
      <c r="S57" s="20" t="s">
        <v>74</v>
      </c>
      <c r="T57" s="22"/>
      <c r="U57" s="22"/>
      <c r="V57" s="22"/>
      <c r="W57" s="22"/>
      <c r="X57" s="22"/>
      <c r="Y57" s="22"/>
      <c r="Z57" s="77"/>
      <c r="AA57" s="19" t="s">
        <v>19</v>
      </c>
      <c r="AB57" s="20" t="s">
        <v>74</v>
      </c>
      <c r="AC57" s="28"/>
      <c r="AD57" s="134">
        <f t="shared" si="7"/>
        <v>0</v>
      </c>
      <c r="AE57" s="140">
        <f t="shared" si="3"/>
        <v>10969.082979999999</v>
      </c>
      <c r="AF57" s="93">
        <f t="shared" si="4"/>
        <v>0</v>
      </c>
      <c r="AG57" s="115">
        <f t="shared" si="5"/>
        <v>0</v>
      </c>
      <c r="AH57" s="162">
        <f t="shared" si="6"/>
        <v>0</v>
      </c>
      <c r="AI57" s="108">
        <f t="shared" si="8"/>
        <v>0</v>
      </c>
    </row>
    <row r="58" spans="1:35" x14ac:dyDescent="0.25">
      <c r="A58" s="19" t="s">
        <v>11</v>
      </c>
      <c r="B58" s="20" t="s">
        <v>75</v>
      </c>
      <c r="C58" s="36"/>
      <c r="D58" s="22"/>
      <c r="E58" s="22"/>
      <c r="F58" s="22"/>
      <c r="G58" s="22"/>
      <c r="H58" s="22"/>
      <c r="J58" s="19" t="s">
        <v>11</v>
      </c>
      <c r="K58" s="20" t="s">
        <v>75</v>
      </c>
      <c r="L58" s="36"/>
      <c r="M58" s="22"/>
      <c r="N58" s="22"/>
      <c r="O58" s="22"/>
      <c r="P58" s="22"/>
      <c r="Q58" s="22"/>
      <c r="R58" s="19" t="s">
        <v>11</v>
      </c>
      <c r="S58" s="20" t="s">
        <v>75</v>
      </c>
      <c r="T58" s="22"/>
      <c r="U58" s="22"/>
      <c r="V58" s="22"/>
      <c r="W58" s="22"/>
      <c r="X58" s="22"/>
      <c r="Y58" s="22"/>
      <c r="Z58" s="77"/>
      <c r="AA58" s="19" t="s">
        <v>11</v>
      </c>
      <c r="AB58" s="20" t="s">
        <v>75</v>
      </c>
      <c r="AC58" s="27"/>
      <c r="AD58" s="129">
        <f t="shared" si="7"/>
        <v>0</v>
      </c>
      <c r="AE58" s="140">
        <f t="shared" si="3"/>
        <v>0</v>
      </c>
      <c r="AF58" s="93">
        <f>E58+V58+N58</f>
        <v>0</v>
      </c>
      <c r="AG58" s="115">
        <f t="shared" si="5"/>
        <v>0</v>
      </c>
      <c r="AH58" s="162">
        <f t="shared" si="6"/>
        <v>0</v>
      </c>
      <c r="AI58" s="108">
        <f t="shared" si="8"/>
        <v>0</v>
      </c>
    </row>
    <row r="59" spans="1:35" ht="15.75" thickBot="1" x14ac:dyDescent="0.3">
      <c r="A59" s="30" t="s">
        <v>25</v>
      </c>
      <c r="B59" s="31" t="s">
        <v>76</v>
      </c>
      <c r="C59" s="37"/>
      <c r="D59" s="33"/>
      <c r="E59" s="33"/>
      <c r="F59" s="33"/>
      <c r="G59" s="33"/>
      <c r="H59" s="33"/>
      <c r="J59" s="30" t="s">
        <v>25</v>
      </c>
      <c r="K59" s="31" t="s">
        <v>76</v>
      </c>
      <c r="L59" s="37"/>
      <c r="M59" s="33"/>
      <c r="N59" s="33"/>
      <c r="O59" s="33"/>
      <c r="P59" s="33"/>
      <c r="Q59" s="33"/>
      <c r="R59" s="30" t="s">
        <v>25</v>
      </c>
      <c r="S59" s="31" t="s">
        <v>76</v>
      </c>
      <c r="T59" s="33"/>
      <c r="U59" s="33"/>
      <c r="V59" s="33"/>
      <c r="W59" s="33"/>
      <c r="X59" s="33"/>
      <c r="Y59" s="33"/>
      <c r="Z59" s="77"/>
      <c r="AA59" s="30" t="s">
        <v>25</v>
      </c>
      <c r="AB59" s="31" t="s">
        <v>76</v>
      </c>
      <c r="AC59" s="91"/>
      <c r="AD59" s="130">
        <f t="shared" si="7"/>
        <v>0</v>
      </c>
      <c r="AE59" s="141">
        <f t="shared" si="3"/>
        <v>0</v>
      </c>
      <c r="AF59" s="142">
        <f t="shared" si="4"/>
        <v>0</v>
      </c>
      <c r="AG59" s="143">
        <f t="shared" si="5"/>
        <v>0</v>
      </c>
      <c r="AH59" s="163">
        <f t="shared" si="6"/>
        <v>0</v>
      </c>
      <c r="AI59" s="110">
        <f t="shared" si="8"/>
        <v>0</v>
      </c>
    </row>
    <row r="60" spans="1:35" x14ac:dyDescent="0.25">
      <c r="A60" s="14" t="s">
        <v>77</v>
      </c>
      <c r="B60" s="15" t="s">
        <v>78</v>
      </c>
      <c r="C60" s="44"/>
      <c r="D60" s="17">
        <v>0</v>
      </c>
      <c r="E60" s="17"/>
      <c r="F60" s="18"/>
      <c r="G60" s="18"/>
      <c r="H60" s="18"/>
      <c r="I60">
        <v>0</v>
      </c>
      <c r="J60" s="14" t="s">
        <v>77</v>
      </c>
      <c r="K60" s="15" t="s">
        <v>78</v>
      </c>
      <c r="L60" s="44"/>
      <c r="M60" s="17">
        <v>807.96375000000012</v>
      </c>
      <c r="N60" s="17">
        <v>1085.9175</v>
      </c>
      <c r="O60" s="18">
        <v>1419.1875</v>
      </c>
      <c r="P60" s="18">
        <v>1579.5</v>
      </c>
      <c r="Q60" s="18">
        <v>0</v>
      </c>
      <c r="R60" s="14" t="s">
        <v>77</v>
      </c>
      <c r="S60" s="15" t="s">
        <v>78</v>
      </c>
      <c r="T60" s="17"/>
      <c r="U60" s="17"/>
      <c r="V60" s="17">
        <v>0</v>
      </c>
      <c r="W60" s="17"/>
      <c r="X60" s="17"/>
      <c r="Y60" s="17"/>
      <c r="Z60" s="76"/>
      <c r="AA60" s="14" t="s">
        <v>77</v>
      </c>
      <c r="AB60" s="15" t="s">
        <v>78</v>
      </c>
      <c r="AC60" s="89"/>
      <c r="AD60" s="128">
        <f t="shared" si="7"/>
        <v>0</v>
      </c>
      <c r="AE60" s="147">
        <f t="shared" si="3"/>
        <v>807.96375000000012</v>
      </c>
      <c r="AF60" s="148">
        <f t="shared" si="4"/>
        <v>1085.9175</v>
      </c>
      <c r="AG60" s="149">
        <f t="shared" si="5"/>
        <v>1419.1875</v>
      </c>
      <c r="AH60" s="164">
        <f t="shared" si="6"/>
        <v>1579.5</v>
      </c>
      <c r="AI60" s="102">
        <f t="shared" si="8"/>
        <v>0</v>
      </c>
    </row>
    <row r="61" spans="1:35" x14ac:dyDescent="0.25">
      <c r="A61" s="19"/>
      <c r="B61" s="20" t="s">
        <v>73</v>
      </c>
      <c r="C61" s="36"/>
      <c r="D61" s="22"/>
      <c r="E61" s="22"/>
      <c r="F61" s="22"/>
      <c r="G61" s="22"/>
      <c r="H61" s="22"/>
      <c r="J61" s="19"/>
      <c r="K61" s="20" t="s">
        <v>73</v>
      </c>
      <c r="L61" s="36"/>
      <c r="M61" s="22"/>
      <c r="N61" s="22"/>
      <c r="O61" s="22"/>
      <c r="P61" s="22"/>
      <c r="Q61" s="22"/>
      <c r="R61" s="19"/>
      <c r="S61" s="20" t="s">
        <v>73</v>
      </c>
      <c r="T61" s="22"/>
      <c r="U61" s="22"/>
      <c r="V61" s="22"/>
      <c r="W61" s="22"/>
      <c r="X61" s="22"/>
      <c r="Y61" s="22"/>
      <c r="Z61" s="77"/>
      <c r="AA61" s="19"/>
      <c r="AB61" s="20" t="s">
        <v>73</v>
      </c>
      <c r="AC61" s="27"/>
      <c r="AD61" s="129">
        <f t="shared" si="7"/>
        <v>0</v>
      </c>
      <c r="AE61" s="140">
        <f t="shared" si="3"/>
        <v>0</v>
      </c>
      <c r="AF61" s="93">
        <f t="shared" si="4"/>
        <v>0</v>
      </c>
      <c r="AG61" s="115">
        <f t="shared" si="5"/>
        <v>0</v>
      </c>
      <c r="AH61" s="162">
        <f t="shared" si="6"/>
        <v>0</v>
      </c>
      <c r="AI61" s="108">
        <f t="shared" si="8"/>
        <v>0</v>
      </c>
    </row>
    <row r="62" spans="1:35" x14ac:dyDescent="0.25">
      <c r="A62" s="19" t="s">
        <v>19</v>
      </c>
      <c r="B62" s="20" t="s">
        <v>74</v>
      </c>
      <c r="C62" s="36"/>
      <c r="D62" s="22"/>
      <c r="E62" s="22"/>
      <c r="F62" s="22"/>
      <c r="G62" s="22"/>
      <c r="H62" s="22"/>
      <c r="J62" s="19" t="s">
        <v>19</v>
      </c>
      <c r="K62" s="20" t="s">
        <v>74</v>
      </c>
      <c r="L62" s="36"/>
      <c r="M62" s="22">
        <v>807.96375000000012</v>
      </c>
      <c r="N62" s="22">
        <v>1085.9175</v>
      </c>
      <c r="O62" s="22">
        <v>1419.1875</v>
      </c>
      <c r="P62" s="22">
        <v>1579.5</v>
      </c>
      <c r="Q62" s="22"/>
      <c r="R62" s="19" t="s">
        <v>19</v>
      </c>
      <c r="S62" s="20" t="s">
        <v>74</v>
      </c>
      <c r="T62" s="22"/>
      <c r="U62" s="22"/>
      <c r="V62" s="22">
        <v>0</v>
      </c>
      <c r="W62" s="22"/>
      <c r="X62" s="22"/>
      <c r="Y62" s="22"/>
      <c r="Z62" s="77"/>
      <c r="AA62" s="19" t="s">
        <v>19</v>
      </c>
      <c r="AB62" s="20" t="s">
        <v>74</v>
      </c>
      <c r="AC62" s="27"/>
      <c r="AD62" s="129">
        <f t="shared" si="7"/>
        <v>0</v>
      </c>
      <c r="AE62" s="140">
        <f t="shared" si="3"/>
        <v>807.96375000000012</v>
      </c>
      <c r="AF62" s="93">
        <f t="shared" si="4"/>
        <v>1085.9175</v>
      </c>
      <c r="AG62" s="115">
        <f t="shared" si="5"/>
        <v>1419.1875</v>
      </c>
      <c r="AH62" s="162">
        <f t="shared" si="6"/>
        <v>1579.5</v>
      </c>
      <c r="AI62" s="108">
        <f t="shared" si="8"/>
        <v>0</v>
      </c>
    </row>
    <row r="63" spans="1:35" x14ac:dyDescent="0.25">
      <c r="A63" s="19" t="s">
        <v>11</v>
      </c>
      <c r="B63" s="20" t="s">
        <v>75</v>
      </c>
      <c r="C63" s="36"/>
      <c r="D63" s="22"/>
      <c r="E63" s="22"/>
      <c r="F63" s="22"/>
      <c r="G63" s="22"/>
      <c r="H63" s="22"/>
      <c r="J63" s="19" t="s">
        <v>11</v>
      </c>
      <c r="K63" s="20" t="s">
        <v>75</v>
      </c>
      <c r="L63" s="36"/>
      <c r="M63" s="22"/>
      <c r="N63" s="22"/>
      <c r="O63" s="22"/>
      <c r="P63" s="22"/>
      <c r="Q63" s="22"/>
      <c r="R63" s="19" t="s">
        <v>11</v>
      </c>
      <c r="S63" s="20" t="s">
        <v>75</v>
      </c>
      <c r="T63" s="22"/>
      <c r="U63" s="22"/>
      <c r="V63" s="22"/>
      <c r="W63" s="22"/>
      <c r="X63" s="22"/>
      <c r="Y63" s="22"/>
      <c r="Z63" s="77"/>
      <c r="AA63" s="19" t="s">
        <v>11</v>
      </c>
      <c r="AB63" s="20" t="s">
        <v>75</v>
      </c>
      <c r="AC63" s="27"/>
      <c r="AD63" s="129">
        <f t="shared" si="7"/>
        <v>0</v>
      </c>
      <c r="AE63" s="140">
        <f t="shared" si="3"/>
        <v>0</v>
      </c>
      <c r="AF63" s="93">
        <f t="shared" si="4"/>
        <v>0</v>
      </c>
      <c r="AG63" s="115">
        <f t="shared" si="5"/>
        <v>0</v>
      </c>
      <c r="AH63" s="162">
        <f t="shared" si="6"/>
        <v>0</v>
      </c>
      <c r="AI63" s="108">
        <f t="shared" si="8"/>
        <v>0</v>
      </c>
    </row>
    <row r="64" spans="1:35" ht="15.75" thickBot="1" x14ac:dyDescent="0.3">
      <c r="A64" s="30" t="s">
        <v>25</v>
      </c>
      <c r="B64" s="31" t="s">
        <v>76</v>
      </c>
      <c r="C64" s="37"/>
      <c r="D64" s="34"/>
      <c r="E64" s="34"/>
      <c r="F64" s="47"/>
      <c r="G64" s="34"/>
      <c r="H64" s="34"/>
      <c r="J64" s="30" t="s">
        <v>25</v>
      </c>
      <c r="K64" s="31" t="s">
        <v>76</v>
      </c>
      <c r="L64" s="37"/>
      <c r="M64" s="34"/>
      <c r="N64" s="34"/>
      <c r="O64" s="47"/>
      <c r="P64" s="34"/>
      <c r="Q64" s="34"/>
      <c r="R64" s="30" t="s">
        <v>25</v>
      </c>
      <c r="S64" s="31" t="s">
        <v>76</v>
      </c>
      <c r="T64" s="33"/>
      <c r="U64" s="33"/>
      <c r="V64" s="33"/>
      <c r="W64" s="33"/>
      <c r="X64" s="33"/>
      <c r="Y64" s="33"/>
      <c r="Z64" s="77"/>
      <c r="AA64" s="30" t="s">
        <v>25</v>
      </c>
      <c r="AB64" s="31" t="s">
        <v>76</v>
      </c>
      <c r="AC64" s="92"/>
      <c r="AD64" s="135">
        <f t="shared" si="7"/>
        <v>0</v>
      </c>
      <c r="AE64" s="144">
        <f t="shared" si="3"/>
        <v>0</v>
      </c>
      <c r="AF64" s="145">
        <f t="shared" si="4"/>
        <v>0</v>
      </c>
      <c r="AG64" s="146">
        <f t="shared" si="5"/>
        <v>0</v>
      </c>
      <c r="AH64" s="165">
        <f t="shared" si="6"/>
        <v>0</v>
      </c>
      <c r="AI64" s="104">
        <f t="shared" si="8"/>
        <v>0</v>
      </c>
    </row>
    <row r="65" spans="1:35" ht="15.75" thickBot="1" x14ac:dyDescent="0.3">
      <c r="A65" s="39" t="s">
        <v>79</v>
      </c>
      <c r="B65" s="40" t="s">
        <v>80</v>
      </c>
      <c r="C65" s="41">
        <v>-96.94785661016931</v>
      </c>
      <c r="D65" s="42">
        <v>0</v>
      </c>
      <c r="E65" s="42"/>
      <c r="F65" s="43"/>
      <c r="G65" s="43"/>
      <c r="H65" s="43"/>
      <c r="I65">
        <v>0</v>
      </c>
      <c r="J65" s="39" t="s">
        <v>79</v>
      </c>
      <c r="K65" s="40" t="s">
        <v>80</v>
      </c>
      <c r="L65" s="41">
        <v>-96.94785661016931</v>
      </c>
      <c r="M65" s="42">
        <v>1673.2499461016941</v>
      </c>
      <c r="N65" s="42">
        <v>-542.71333333333314</v>
      </c>
      <c r="O65" s="43">
        <v>-541.67333333333318</v>
      </c>
      <c r="P65" s="43">
        <v>-540.71333333333268</v>
      </c>
      <c r="Q65" s="34"/>
      <c r="R65" s="39" t="s">
        <v>79</v>
      </c>
      <c r="S65" s="40" t="s">
        <v>80</v>
      </c>
      <c r="T65" s="50">
        <v>-130.65692237867916</v>
      </c>
      <c r="U65" s="50">
        <v>-90.834096599999611</v>
      </c>
      <c r="V65" s="50">
        <v>-107.16354699900012</v>
      </c>
      <c r="W65" s="69">
        <v>-152.2250994342362</v>
      </c>
      <c r="X65" s="69">
        <v>-157.59602716318568</v>
      </c>
      <c r="Y65" s="69">
        <v>-163.43407163759275</v>
      </c>
      <c r="Z65" s="81"/>
      <c r="AA65" s="39" t="s">
        <v>79</v>
      </c>
      <c r="AB65" s="40" t="s">
        <v>80</v>
      </c>
      <c r="AC65" s="43"/>
      <c r="AD65" s="131">
        <f t="shared" si="7"/>
        <v>-227.60477898884847</v>
      </c>
      <c r="AE65" s="150">
        <f t="shared" si="3"/>
        <v>1582.4158495016945</v>
      </c>
      <c r="AF65" s="69">
        <f t="shared" si="4"/>
        <v>-649.87688033233326</v>
      </c>
      <c r="AG65" s="117">
        <f t="shared" si="5"/>
        <v>-693.89843276756937</v>
      </c>
      <c r="AH65" s="166">
        <f t="shared" si="6"/>
        <v>-698.30936049651837</v>
      </c>
      <c r="AI65" s="106">
        <f t="shared" si="8"/>
        <v>-163.43407163759275</v>
      </c>
    </row>
    <row r="66" spans="1:35" ht="15.75" thickBot="1" x14ac:dyDescent="0.3">
      <c r="A66" s="14" t="s">
        <v>81</v>
      </c>
      <c r="B66" s="15" t="s">
        <v>82</v>
      </c>
      <c r="C66" s="44"/>
      <c r="D66" s="17"/>
      <c r="E66" s="17"/>
      <c r="F66" s="17"/>
      <c r="G66" s="17"/>
      <c r="H66" s="17"/>
      <c r="J66" s="14" t="s">
        <v>81</v>
      </c>
      <c r="K66" s="15" t="s">
        <v>82</v>
      </c>
      <c r="L66" s="44"/>
      <c r="M66" s="17"/>
      <c r="N66" s="17"/>
      <c r="O66" s="17"/>
      <c r="P66" s="17"/>
      <c r="Q66" s="34"/>
      <c r="R66" s="14" t="s">
        <v>81</v>
      </c>
      <c r="S66" s="15" t="s">
        <v>82</v>
      </c>
      <c r="T66" s="17"/>
      <c r="U66" s="17"/>
      <c r="V66" s="17"/>
      <c r="W66" s="17"/>
      <c r="X66" s="17"/>
      <c r="Y66" s="17"/>
      <c r="Z66" s="76"/>
      <c r="AA66" s="14" t="s">
        <v>81</v>
      </c>
      <c r="AB66" s="15" t="s">
        <v>82</v>
      </c>
      <c r="AC66" s="89"/>
      <c r="AD66" s="128">
        <f t="shared" si="7"/>
        <v>0</v>
      </c>
      <c r="AE66" s="147">
        <f t="shared" si="3"/>
        <v>0</v>
      </c>
      <c r="AF66" s="148">
        <f t="shared" si="4"/>
        <v>0</v>
      </c>
      <c r="AG66" s="149">
        <f t="shared" si="5"/>
        <v>0</v>
      </c>
      <c r="AH66" s="164">
        <f t="shared" si="6"/>
        <v>0</v>
      </c>
      <c r="AI66" s="109">
        <f t="shared" si="8"/>
        <v>0</v>
      </c>
    </row>
    <row r="67" spans="1:35" ht="15.75" thickBot="1" x14ac:dyDescent="0.3">
      <c r="A67" s="19" t="s">
        <v>19</v>
      </c>
      <c r="B67" s="20" t="s">
        <v>83</v>
      </c>
      <c r="C67" s="36"/>
      <c r="D67" s="22"/>
      <c r="E67" s="22"/>
      <c r="F67" s="22"/>
      <c r="G67" s="22"/>
      <c r="H67" s="22"/>
      <c r="J67" s="19" t="s">
        <v>19</v>
      </c>
      <c r="K67" s="20" t="s">
        <v>83</v>
      </c>
      <c r="L67" s="36"/>
      <c r="M67" s="22"/>
      <c r="N67" s="22"/>
      <c r="O67" s="22"/>
      <c r="P67" s="22"/>
      <c r="Q67" s="34"/>
      <c r="R67" s="19" t="s">
        <v>19</v>
      </c>
      <c r="S67" s="20" t="s">
        <v>83</v>
      </c>
      <c r="T67" s="22"/>
      <c r="U67" s="22"/>
      <c r="V67" s="22"/>
      <c r="W67" s="22"/>
      <c r="X67" s="22"/>
      <c r="Y67" s="22"/>
      <c r="Z67" s="77"/>
      <c r="AA67" s="19" t="s">
        <v>19</v>
      </c>
      <c r="AB67" s="20" t="s">
        <v>83</v>
      </c>
      <c r="AC67" s="27"/>
      <c r="AD67" s="129">
        <f t="shared" si="7"/>
        <v>0</v>
      </c>
      <c r="AE67" s="140">
        <f t="shared" si="3"/>
        <v>0</v>
      </c>
      <c r="AF67" s="93">
        <f t="shared" si="4"/>
        <v>0</v>
      </c>
      <c r="AG67" s="115">
        <f t="shared" si="5"/>
        <v>0</v>
      </c>
      <c r="AH67" s="162">
        <f t="shared" si="6"/>
        <v>0</v>
      </c>
      <c r="AI67" s="108">
        <f t="shared" si="8"/>
        <v>0</v>
      </c>
    </row>
    <row r="68" spans="1:35" ht="15.75" thickBot="1" x14ac:dyDescent="0.3">
      <c r="A68" s="30" t="s">
        <v>25</v>
      </c>
      <c r="B68" s="31" t="s">
        <v>84</v>
      </c>
      <c r="C68" s="37"/>
      <c r="D68" s="33"/>
      <c r="E68" s="33"/>
      <c r="F68" s="33"/>
      <c r="G68" s="33"/>
      <c r="H68" s="33"/>
      <c r="J68" s="30" t="s">
        <v>25</v>
      </c>
      <c r="K68" s="31" t="s">
        <v>84</v>
      </c>
      <c r="L68" s="37"/>
      <c r="M68" s="33"/>
      <c r="N68" s="33"/>
      <c r="O68" s="33"/>
      <c r="P68" s="33"/>
      <c r="Q68" s="34"/>
      <c r="R68" s="30" t="s">
        <v>25</v>
      </c>
      <c r="S68" s="31" t="s">
        <v>84</v>
      </c>
      <c r="T68" s="33"/>
      <c r="U68" s="33"/>
      <c r="V68" s="33"/>
      <c r="W68" s="33"/>
      <c r="X68" s="33"/>
      <c r="Y68" s="33"/>
      <c r="Z68" s="77"/>
      <c r="AA68" s="30" t="s">
        <v>25</v>
      </c>
      <c r="AB68" s="31" t="s">
        <v>84</v>
      </c>
      <c r="AC68" s="91"/>
      <c r="AD68" s="130">
        <f t="shared" si="7"/>
        <v>0</v>
      </c>
      <c r="AE68" s="144">
        <f t="shared" si="3"/>
        <v>0</v>
      </c>
      <c r="AF68" s="145">
        <f t="shared" si="4"/>
        <v>0</v>
      </c>
      <c r="AG68" s="146">
        <f t="shared" si="5"/>
        <v>0</v>
      </c>
      <c r="AH68" s="165">
        <f t="shared" si="6"/>
        <v>0</v>
      </c>
      <c r="AI68" s="110">
        <f t="shared" si="8"/>
        <v>0</v>
      </c>
    </row>
    <row r="69" spans="1:35" ht="15.75" thickBot="1" x14ac:dyDescent="0.3">
      <c r="A69" s="39" t="s">
        <v>85</v>
      </c>
      <c r="B69" s="40" t="s">
        <v>86</v>
      </c>
      <c r="C69" s="41"/>
      <c r="D69" s="50"/>
      <c r="E69" s="50"/>
      <c r="F69" s="50"/>
      <c r="G69" s="50"/>
      <c r="H69" s="50"/>
      <c r="J69" s="39" t="s">
        <v>85</v>
      </c>
      <c r="K69" s="40" t="s">
        <v>86</v>
      </c>
      <c r="L69" s="41"/>
      <c r="M69" s="50"/>
      <c r="N69" s="50"/>
      <c r="O69" s="50"/>
      <c r="P69" s="50"/>
      <c r="Q69" s="34"/>
      <c r="R69" s="39" t="s">
        <v>85</v>
      </c>
      <c r="S69" s="40" t="s">
        <v>86</v>
      </c>
      <c r="T69" s="50"/>
      <c r="U69" s="50"/>
      <c r="V69" s="50"/>
      <c r="W69" s="50"/>
      <c r="X69" s="50"/>
      <c r="Y69" s="50"/>
      <c r="Z69" s="76"/>
      <c r="AA69" s="39" t="s">
        <v>85</v>
      </c>
      <c r="AB69" s="40" t="s">
        <v>86</v>
      </c>
      <c r="AC69" s="69"/>
      <c r="AD69" s="137">
        <f t="shared" si="7"/>
        <v>0</v>
      </c>
      <c r="AE69" s="150">
        <f t="shared" si="3"/>
        <v>0</v>
      </c>
      <c r="AF69" s="69">
        <f t="shared" si="4"/>
        <v>0</v>
      </c>
      <c r="AG69" s="117">
        <f t="shared" si="5"/>
        <v>0</v>
      </c>
      <c r="AH69" s="166">
        <f t="shared" si="6"/>
        <v>0</v>
      </c>
      <c r="AI69" s="112">
        <f t="shared" si="8"/>
        <v>0</v>
      </c>
    </row>
    <row r="70" spans="1:35" ht="15.75" thickBot="1" x14ac:dyDescent="0.3">
      <c r="A70" s="14" t="s">
        <v>87</v>
      </c>
      <c r="B70" s="15" t="s">
        <v>88</v>
      </c>
      <c r="C70" s="51">
        <v>407.29</v>
      </c>
      <c r="D70" s="48"/>
      <c r="E70" s="18"/>
      <c r="F70" s="18"/>
      <c r="G70" s="52"/>
      <c r="H70" s="52"/>
      <c r="I70">
        <v>0</v>
      </c>
      <c r="J70" s="14" t="s">
        <v>87</v>
      </c>
      <c r="K70" s="15" t="s">
        <v>88</v>
      </c>
      <c r="L70" s="51">
        <v>407.29</v>
      </c>
      <c r="M70" s="48">
        <v>10969.082979999999</v>
      </c>
      <c r="N70" s="18">
        <v>0</v>
      </c>
      <c r="O70" s="18">
        <v>0</v>
      </c>
      <c r="P70" s="52">
        <v>0</v>
      </c>
      <c r="Q70" s="34"/>
      <c r="R70" s="14" t="s">
        <v>87</v>
      </c>
      <c r="S70" s="15" t="s">
        <v>88</v>
      </c>
      <c r="T70" s="18">
        <v>421.52</v>
      </c>
      <c r="U70" s="18">
        <v>242.33913699999999</v>
      </c>
      <c r="V70" s="18">
        <v>575.66532939030003</v>
      </c>
      <c r="W70" s="18">
        <v>0</v>
      </c>
      <c r="X70" s="18">
        <v>0</v>
      </c>
      <c r="Y70" s="18">
        <v>0</v>
      </c>
      <c r="Z70" s="82"/>
      <c r="AA70" s="14" t="s">
        <v>87</v>
      </c>
      <c r="AB70" s="15" t="s">
        <v>88</v>
      </c>
      <c r="AC70" s="90"/>
      <c r="AD70" s="132">
        <f t="shared" si="7"/>
        <v>828.81</v>
      </c>
      <c r="AE70" s="147">
        <f t="shared" si="3"/>
        <v>11211.422117</v>
      </c>
      <c r="AF70" s="148">
        <f t="shared" si="4"/>
        <v>575.66532939030003</v>
      </c>
      <c r="AG70" s="149">
        <f t="shared" si="5"/>
        <v>0</v>
      </c>
      <c r="AH70" s="164">
        <f t="shared" si="6"/>
        <v>0</v>
      </c>
      <c r="AI70" s="113">
        <f t="shared" si="8"/>
        <v>0</v>
      </c>
    </row>
    <row r="71" spans="1:35" ht="15.75" thickBot="1" x14ac:dyDescent="0.3">
      <c r="A71" s="30"/>
      <c r="B71" s="31" t="s">
        <v>75</v>
      </c>
      <c r="C71" s="37"/>
      <c r="D71" s="33"/>
      <c r="E71" s="33"/>
      <c r="F71" s="33"/>
      <c r="G71" s="33"/>
      <c r="H71" s="33"/>
      <c r="J71" s="30"/>
      <c r="K71" s="31" t="s">
        <v>75</v>
      </c>
      <c r="L71" s="37"/>
      <c r="M71" s="33"/>
      <c r="N71" s="33"/>
      <c r="O71" s="33"/>
      <c r="P71" s="33"/>
      <c r="Q71" s="34"/>
      <c r="R71" s="30"/>
      <c r="S71" s="31" t="s">
        <v>75</v>
      </c>
      <c r="T71" s="33"/>
      <c r="U71" s="33"/>
      <c r="V71" s="33"/>
      <c r="W71" s="33"/>
      <c r="X71" s="33"/>
      <c r="Y71" s="33"/>
      <c r="Z71" s="77"/>
      <c r="AA71" s="30"/>
      <c r="AB71" s="31" t="s">
        <v>75</v>
      </c>
      <c r="AC71" s="91" t="e">
        <f t="shared" ref="AC71" si="9">B71+S71</f>
        <v>#VALUE!</v>
      </c>
      <c r="AD71" s="130">
        <f t="shared" si="7"/>
        <v>0</v>
      </c>
      <c r="AE71" s="144">
        <f t="shared" si="3"/>
        <v>0</v>
      </c>
      <c r="AF71" s="145">
        <f t="shared" si="4"/>
        <v>0</v>
      </c>
      <c r="AG71" s="146">
        <f t="shared" si="5"/>
        <v>0</v>
      </c>
      <c r="AH71" s="165">
        <f t="shared" si="6"/>
        <v>0</v>
      </c>
      <c r="AI71" s="110">
        <f t="shared" si="8"/>
        <v>0</v>
      </c>
    </row>
    <row r="72" spans="1:35" ht="27" thickBot="1" x14ac:dyDescent="0.3">
      <c r="A72" s="39" t="s">
        <v>87</v>
      </c>
      <c r="B72" s="40" t="s">
        <v>89</v>
      </c>
      <c r="C72" s="41">
        <v>3677.2470033898303</v>
      </c>
      <c r="D72" s="42">
        <v>0</v>
      </c>
      <c r="E72" s="42"/>
      <c r="F72" s="42"/>
      <c r="G72" s="42"/>
      <c r="H72" s="42"/>
      <c r="I72">
        <v>0</v>
      </c>
      <c r="J72" s="39" t="s">
        <v>87</v>
      </c>
      <c r="K72" s="40" t="s">
        <v>89</v>
      </c>
      <c r="L72" s="41">
        <v>3677.2470033898303</v>
      </c>
      <c r="M72" s="42">
        <v>12642.332926101693</v>
      </c>
      <c r="N72" s="42">
        <v>4477.7266666666665</v>
      </c>
      <c r="O72" s="42">
        <v>4592.1214266666666</v>
      </c>
      <c r="P72" s="42">
        <v>4630.0582956666658</v>
      </c>
      <c r="Q72" s="34"/>
      <c r="R72" s="39" t="s">
        <v>87</v>
      </c>
      <c r="S72" s="40" t="s">
        <v>89</v>
      </c>
      <c r="T72" s="50">
        <v>3466.0013212576609</v>
      </c>
      <c r="U72" s="50">
        <v>3430.2384910000005</v>
      </c>
      <c r="V72" s="50">
        <v>3933.6335052813001</v>
      </c>
      <c r="W72" s="50">
        <v>3675.0838349372766</v>
      </c>
      <c r="X72" s="50">
        <v>3796.7652645831877</v>
      </c>
      <c r="Y72" s="50">
        <v>3923.9016717786358</v>
      </c>
      <c r="Z72" s="76"/>
      <c r="AA72" s="39" t="s">
        <v>87</v>
      </c>
      <c r="AB72" s="40" t="s">
        <v>89</v>
      </c>
      <c r="AC72" s="73"/>
      <c r="AD72" s="131">
        <f t="shared" si="7"/>
        <v>7143.2483246474912</v>
      </c>
      <c r="AE72" s="150">
        <f t="shared" si="3"/>
        <v>16072.571417101693</v>
      </c>
      <c r="AF72" s="69">
        <f t="shared" si="4"/>
        <v>8411.3601719479666</v>
      </c>
      <c r="AG72" s="117">
        <f t="shared" si="5"/>
        <v>8267.2052616039437</v>
      </c>
      <c r="AH72" s="166">
        <f t="shared" si="6"/>
        <v>8426.8235602498535</v>
      </c>
      <c r="AI72" s="106">
        <f t="shared" si="8"/>
        <v>3923.9016717786358</v>
      </c>
    </row>
    <row r="73" spans="1:35" ht="27" thickBot="1" x14ac:dyDescent="0.3">
      <c r="A73" s="39" t="s">
        <v>90</v>
      </c>
      <c r="B73" s="40" t="s">
        <v>91</v>
      </c>
      <c r="C73" s="41">
        <v>3674.3480203389827</v>
      </c>
      <c r="D73" s="53">
        <v>0</v>
      </c>
      <c r="E73" s="53"/>
      <c r="F73" s="53"/>
      <c r="G73" s="53"/>
      <c r="H73" s="53"/>
      <c r="I73">
        <v>0</v>
      </c>
      <c r="J73" s="39" t="s">
        <v>90</v>
      </c>
      <c r="K73" s="40" t="s">
        <v>91</v>
      </c>
      <c r="L73" s="41">
        <v>3674.3480203389827</v>
      </c>
      <c r="M73" s="53">
        <v>12640.996729999999</v>
      </c>
      <c r="N73" s="53">
        <v>4477.6611462693327</v>
      </c>
      <c r="O73" s="53">
        <v>4796.5470036579991</v>
      </c>
      <c r="P73" s="53">
        <v>4834.3924226580002</v>
      </c>
      <c r="Q73" s="34"/>
      <c r="R73" s="39" t="s">
        <v>90</v>
      </c>
      <c r="S73" s="40" t="s">
        <v>91</v>
      </c>
      <c r="T73" s="70">
        <v>3466.023723380712</v>
      </c>
      <c r="U73" s="70">
        <v>3430.2384910000005</v>
      </c>
      <c r="V73" s="70">
        <v>3933.6335052813001</v>
      </c>
      <c r="W73" s="70">
        <v>3468.9492749372771</v>
      </c>
      <c r="X73" s="70">
        <v>3590.6307045831877</v>
      </c>
      <c r="Y73" s="70">
        <v>3717.7671117786358</v>
      </c>
      <c r="Z73" s="83"/>
      <c r="AA73" s="39" t="s">
        <v>90</v>
      </c>
      <c r="AB73" s="40" t="s">
        <v>91</v>
      </c>
      <c r="AC73" s="73"/>
      <c r="AD73" s="131">
        <f t="shared" si="7"/>
        <v>7140.3717437196947</v>
      </c>
      <c r="AE73" s="151">
        <f t="shared" si="3"/>
        <v>16071.235220999999</v>
      </c>
      <c r="AF73" s="152">
        <f t="shared" si="4"/>
        <v>8411.2946515506337</v>
      </c>
      <c r="AG73" s="153">
        <f t="shared" si="5"/>
        <v>8265.4962785952757</v>
      </c>
      <c r="AH73" s="167">
        <f t="shared" si="6"/>
        <v>8425.0231272411875</v>
      </c>
      <c r="AI73" s="106">
        <f t="shared" ref="AI73:AI78" si="10">H73+Y73</f>
        <v>3717.7671117786358</v>
      </c>
    </row>
    <row r="74" spans="1:35" ht="15.75" thickBot="1" x14ac:dyDescent="0.3">
      <c r="A74" s="54"/>
      <c r="B74" s="40" t="s">
        <v>92</v>
      </c>
      <c r="C74" s="41">
        <v>2.8989830508476189</v>
      </c>
      <c r="D74" s="55">
        <v>0</v>
      </c>
      <c r="E74" s="55"/>
      <c r="F74" s="55"/>
      <c r="G74" s="55"/>
      <c r="H74" s="55"/>
      <c r="I74">
        <v>0</v>
      </c>
      <c r="J74" s="54"/>
      <c r="K74" s="40" t="s">
        <v>92</v>
      </c>
      <c r="L74" s="41">
        <v>2.8989830508476189</v>
      </c>
      <c r="M74" s="55">
        <v>1.3361961016944406</v>
      </c>
      <c r="N74" s="55">
        <v>6.5520397333784786E-2</v>
      </c>
      <c r="O74" s="55">
        <v>-204.42557699133249</v>
      </c>
      <c r="P74" s="55">
        <v>-204.33412699133441</v>
      </c>
      <c r="Q74" s="34"/>
      <c r="R74" s="54"/>
      <c r="S74" s="40" t="s">
        <v>92</v>
      </c>
      <c r="T74" s="50">
        <v>-2.2402123051051603E-2</v>
      </c>
      <c r="U74" s="42">
        <v>0</v>
      </c>
      <c r="V74" s="50">
        <v>0</v>
      </c>
      <c r="W74" s="50">
        <v>206.13455999999951</v>
      </c>
      <c r="X74" s="50">
        <v>206.13455999999996</v>
      </c>
      <c r="Y74" s="50">
        <v>206.13455999999996</v>
      </c>
      <c r="Z74" s="76"/>
      <c r="AA74" s="54"/>
      <c r="AB74" s="40" t="s">
        <v>92</v>
      </c>
      <c r="AC74" s="101"/>
      <c r="AD74" s="138">
        <f t="shared" si="7"/>
        <v>2.8765809277965673</v>
      </c>
      <c r="AE74" s="150">
        <f>D74+U74+M74</f>
        <v>1.3361961016944406</v>
      </c>
      <c r="AF74" s="43">
        <f t="shared" ref="AF74" si="11">E74+V74+N74</f>
        <v>6.5520397333784786E-2</v>
      </c>
      <c r="AG74" s="117">
        <f t="shared" ref="AG74:AH74" si="12">F74+W74+O74</f>
        <v>1.708983008667019</v>
      </c>
      <c r="AH74" s="168">
        <f t="shared" si="12"/>
        <v>1.80043300866555</v>
      </c>
      <c r="AI74" s="114">
        <f t="shared" si="10"/>
        <v>206.13455999999996</v>
      </c>
    </row>
    <row r="75" spans="1:35" ht="15.75" thickBot="1" x14ac:dyDescent="0.3">
      <c r="A75" s="118"/>
      <c r="B75" s="119"/>
      <c r="C75" s="119"/>
      <c r="D75" s="119"/>
      <c r="E75" s="119"/>
      <c r="F75" s="119"/>
      <c r="G75" s="120"/>
      <c r="H75" s="56"/>
      <c r="J75" s="118"/>
      <c r="K75" s="119"/>
      <c r="L75" s="119"/>
      <c r="M75" s="119"/>
      <c r="N75" s="119"/>
      <c r="O75" s="119"/>
      <c r="P75" s="120"/>
      <c r="Q75" s="34"/>
      <c r="R75" s="118"/>
      <c r="S75" s="119"/>
      <c r="T75" s="119"/>
      <c r="U75" s="119"/>
      <c r="V75" s="119"/>
      <c r="W75" s="119"/>
      <c r="X75" s="120"/>
      <c r="AD75" s="71">
        <f t="shared" ref="AD75" si="13">C75+T75</f>
        <v>0</v>
      </c>
      <c r="AE75" s="71"/>
      <c r="AF75" s="71"/>
      <c r="AG75" s="71"/>
      <c r="AH75" s="71"/>
      <c r="AI75" s="71">
        <f t="shared" si="10"/>
        <v>0</v>
      </c>
    </row>
    <row r="76" spans="1:35" ht="15.75" thickBot="1" x14ac:dyDescent="0.3">
      <c r="A76" s="57"/>
      <c r="B76" s="58" t="s">
        <v>93</v>
      </c>
      <c r="C76" s="58"/>
      <c r="D76" s="59"/>
      <c r="E76" s="59"/>
      <c r="F76" s="60"/>
      <c r="G76" s="7"/>
      <c r="H76" s="7"/>
      <c r="J76" s="57"/>
      <c r="K76" s="58" t="s">
        <v>93</v>
      </c>
      <c r="L76" s="58"/>
      <c r="M76" s="59"/>
      <c r="N76" s="59"/>
      <c r="O76" s="60"/>
      <c r="P76" s="7"/>
      <c r="Q76" s="34"/>
      <c r="R76" s="57"/>
      <c r="S76" s="58" t="s">
        <v>93</v>
      </c>
      <c r="T76" s="58"/>
      <c r="U76" s="59"/>
      <c r="V76" s="59"/>
      <c r="W76" s="60"/>
      <c r="X76" s="7"/>
      <c r="Y76" s="7"/>
      <c r="Z76" s="75"/>
      <c r="AA76" s="57"/>
      <c r="AB76" s="58" t="s">
        <v>93</v>
      </c>
      <c r="AC76" s="98"/>
      <c r="AD76" s="99"/>
      <c r="AE76" s="178"/>
      <c r="AF76" s="59"/>
      <c r="AG76" s="179"/>
      <c r="AH76" s="95"/>
      <c r="AI76" s="95">
        <f t="shared" si="10"/>
        <v>0</v>
      </c>
    </row>
    <row r="77" spans="1:35" ht="15.75" thickBot="1" x14ac:dyDescent="0.3">
      <c r="A77" s="19" t="s">
        <v>19</v>
      </c>
      <c r="B77" s="20" t="s">
        <v>94</v>
      </c>
      <c r="C77" s="36">
        <v>380.66022033898292</v>
      </c>
      <c r="D77" s="22">
        <v>0</v>
      </c>
      <c r="E77" s="22"/>
      <c r="F77" s="22"/>
      <c r="G77" s="22"/>
      <c r="H77" s="22"/>
      <c r="I77">
        <v>0</v>
      </c>
      <c r="J77" s="19" t="s">
        <v>19</v>
      </c>
      <c r="K77" s="20" t="s">
        <v>94</v>
      </c>
      <c r="L77" s="36">
        <v>380.66022033898292</v>
      </c>
      <c r="M77" s="22">
        <v>0</v>
      </c>
      <c r="N77" s="22">
        <v>2551.6666666666661</v>
      </c>
      <c r="O77" s="22">
        <v>2538.9666666666662</v>
      </c>
      <c r="P77" s="22">
        <v>2527.9666666666662</v>
      </c>
      <c r="Q77" s="34"/>
      <c r="R77" s="19" t="s">
        <v>19</v>
      </c>
      <c r="S77" s="20" t="s">
        <v>94</v>
      </c>
      <c r="T77" s="22">
        <v>575.64128090571194</v>
      </c>
      <c r="U77" s="22">
        <v>205.48596000000032</v>
      </c>
      <c r="V77" s="22">
        <v>487.27417809025008</v>
      </c>
      <c r="W77" s="22">
        <v>206.93608532995106</v>
      </c>
      <c r="X77" s="22">
        <v>206.54381476079811</v>
      </c>
      <c r="Y77" s="22">
        <v>207.09753554901988</v>
      </c>
      <c r="Z77" s="77"/>
      <c r="AA77" s="19" t="s">
        <v>19</v>
      </c>
      <c r="AB77" s="20" t="s">
        <v>94</v>
      </c>
      <c r="AC77" s="73"/>
      <c r="AD77" s="67">
        <f t="shared" ref="AD77:AD78" si="14">C77+T77</f>
        <v>956.30150124469492</v>
      </c>
      <c r="AE77" s="180">
        <f t="shared" ref="AE77" si="15">D77+U77+M77</f>
        <v>205.48596000000032</v>
      </c>
      <c r="AF77" s="22">
        <f>E77+V77+N77</f>
        <v>3038.9408447569162</v>
      </c>
      <c r="AG77" s="100">
        <f t="shared" ref="AG77" si="16">F77+W77+O77</f>
        <v>2745.9027519966171</v>
      </c>
      <c r="AH77" s="175">
        <f>G77+X77</f>
        <v>206.54381476079811</v>
      </c>
      <c r="AI77" s="96">
        <f t="shared" si="10"/>
        <v>207.09753554901988</v>
      </c>
    </row>
    <row r="78" spans="1:35" ht="15.75" thickBot="1" x14ac:dyDescent="0.3">
      <c r="A78" s="19" t="s">
        <v>25</v>
      </c>
      <c r="B78" s="20" t="s">
        <v>95</v>
      </c>
      <c r="C78" s="36"/>
      <c r="D78" s="22">
        <v>0</v>
      </c>
      <c r="E78" s="22"/>
      <c r="F78" s="22"/>
      <c r="G78" s="22"/>
      <c r="H78" s="22"/>
      <c r="J78" s="19" t="s">
        <v>25</v>
      </c>
      <c r="K78" s="20" t="s">
        <v>95</v>
      </c>
      <c r="L78" s="36"/>
      <c r="M78" s="22">
        <v>13775.787179999998</v>
      </c>
      <c r="N78" s="22">
        <v>12689.869679999998</v>
      </c>
      <c r="O78" s="22">
        <v>11270.682179999998</v>
      </c>
      <c r="P78" s="22">
        <v>9691.182179999998</v>
      </c>
      <c r="Q78" s="34"/>
      <c r="R78" s="19" t="s">
        <v>25</v>
      </c>
      <c r="S78" s="20" t="s">
        <v>95</v>
      </c>
      <c r="T78" s="22"/>
      <c r="U78" s="22">
        <v>0</v>
      </c>
      <c r="V78" s="22">
        <v>0</v>
      </c>
      <c r="W78" s="67">
        <v>0</v>
      </c>
      <c r="X78" s="67">
        <v>0</v>
      </c>
      <c r="Y78" s="67">
        <v>0</v>
      </c>
      <c r="Z78" s="77"/>
      <c r="AA78" s="19" t="s">
        <v>25</v>
      </c>
      <c r="AB78" s="20" t="s">
        <v>95</v>
      </c>
      <c r="AC78" s="73"/>
      <c r="AD78" s="67">
        <f t="shared" si="14"/>
        <v>0</v>
      </c>
      <c r="AE78" s="180">
        <f t="shared" ref="AE78" si="17">D78+U78+M78</f>
        <v>13775.787179999998</v>
      </c>
      <c r="AF78" s="22">
        <f>E78+V78+N78</f>
        <v>12689.869679999998</v>
      </c>
      <c r="AG78" s="100">
        <f t="shared" ref="AG78" si="18">F78+W78+O78</f>
        <v>11270.682179999998</v>
      </c>
      <c r="AH78" s="175">
        <f>G78+X78</f>
        <v>0</v>
      </c>
      <c r="AI78" s="96">
        <f t="shared" si="10"/>
        <v>0</v>
      </c>
    </row>
    <row r="79" spans="1:35" ht="15.75" thickBot="1" x14ac:dyDescent="0.3">
      <c r="A79" s="30" t="s">
        <v>27</v>
      </c>
      <c r="B79" s="31" t="s">
        <v>96</v>
      </c>
      <c r="C79" s="61" t="e">
        <v>#DIV/0!</v>
      </c>
      <c r="D79" s="62"/>
      <c r="E79" s="62"/>
      <c r="F79" s="62"/>
      <c r="G79" s="62"/>
      <c r="H79" s="62"/>
      <c r="J79" s="30" t="s">
        <v>27</v>
      </c>
      <c r="K79" s="31" t="s">
        <v>96</v>
      </c>
      <c r="L79" s="61" t="e">
        <v>#DIV/0!</v>
      </c>
      <c r="M79" s="62">
        <v>0</v>
      </c>
      <c r="N79" s="62">
        <v>2115</v>
      </c>
      <c r="O79" s="62">
        <v>2115</v>
      </c>
      <c r="P79" s="62">
        <v>2115</v>
      </c>
      <c r="Q79" s="34"/>
      <c r="R79" s="30" t="s">
        <v>27</v>
      </c>
      <c r="S79" s="31" t="s">
        <v>97</v>
      </c>
      <c r="T79" s="62">
        <v>3.6321375195244063</v>
      </c>
      <c r="U79" s="62">
        <v>3.3868604746094815</v>
      </c>
      <c r="V79" s="62">
        <v>3.9473643031367653</v>
      </c>
      <c r="W79" s="62">
        <v>3.6726970929121223</v>
      </c>
      <c r="X79" s="62">
        <v>3.7895774952562546</v>
      </c>
      <c r="Y79" s="62">
        <v>3.9121017421255186</v>
      </c>
      <c r="Z79" s="84"/>
      <c r="AA79" s="19" t="s">
        <v>27</v>
      </c>
      <c r="AB79" s="20" t="str">
        <f>S79</f>
        <v>Прогноз тарифов</v>
      </c>
      <c r="AC79" s="74"/>
      <c r="AD79" s="173">
        <f t="shared" ref="AD79" si="19">T79</f>
        <v>3.6321375195244063</v>
      </c>
      <c r="AE79" s="181">
        <f>D79+U79+M79</f>
        <v>3.3868604746094815</v>
      </c>
      <c r="AF79" s="126">
        <f>V79</f>
        <v>3.9473643031367653</v>
      </c>
      <c r="AG79" s="127">
        <f>W79</f>
        <v>3.6726970929121223</v>
      </c>
      <c r="AH79" s="176">
        <f>X79</f>
        <v>3.7895774952562546</v>
      </c>
      <c r="AI79" s="97">
        <f t="shared" ref="AI79" si="20">H79</f>
        <v>0</v>
      </c>
    </row>
    <row r="80" spans="1:35" ht="30.75" customHeight="1" thickBot="1" x14ac:dyDescent="0.3">
      <c r="A80" s="63"/>
      <c r="B80" s="64"/>
      <c r="C80" s="64"/>
      <c r="J80" s="63"/>
      <c r="K80" s="64"/>
      <c r="L80" s="64"/>
      <c r="M80" s="1">
        <v>2115</v>
      </c>
      <c r="N80" s="1">
        <v>2115</v>
      </c>
      <c r="O80" s="1">
        <v>2115</v>
      </c>
      <c r="P80" s="1">
        <v>2115</v>
      </c>
      <c r="Q80" s="34"/>
      <c r="R80" s="63"/>
      <c r="S80" s="64"/>
      <c r="T80" s="64"/>
      <c r="AA80" s="123" t="s">
        <v>98</v>
      </c>
      <c r="AB80" s="124" t="s">
        <v>96</v>
      </c>
      <c r="AC80" s="101"/>
      <c r="AD80" s="174"/>
      <c r="AE80" s="182">
        <f>D80+U80+M80</f>
        <v>2115</v>
      </c>
      <c r="AF80" s="125">
        <f>E80+V80+N80</f>
        <v>2115</v>
      </c>
      <c r="AG80" s="183">
        <f t="shared" ref="AG80" si="21">F80+W80+O80</f>
        <v>2115</v>
      </c>
      <c r="AH80" s="177">
        <f>G80+X80+P80</f>
        <v>2115</v>
      </c>
      <c r="AI80" s="72"/>
    </row>
    <row r="81" spans="2:28" x14ac:dyDescent="0.25">
      <c r="B81" s="64"/>
      <c r="C81" s="64"/>
      <c r="K81" s="64"/>
      <c r="L81" s="64"/>
      <c r="S81" s="64"/>
      <c r="T81" s="64"/>
      <c r="AB81" s="64"/>
    </row>
    <row r="82" spans="2:28" x14ac:dyDescent="0.25">
      <c r="B82" s="64"/>
      <c r="C82" s="64"/>
      <c r="K82" s="64"/>
      <c r="L82" s="64"/>
      <c r="S82" s="64"/>
      <c r="T82" s="64"/>
      <c r="AB82" s="64"/>
    </row>
    <row r="83" spans="2:28" x14ac:dyDescent="0.25">
      <c r="B83" s="64"/>
      <c r="C83" s="64"/>
      <c r="K83" s="64"/>
      <c r="L83" s="64"/>
      <c r="S83" s="64"/>
      <c r="T83" s="64"/>
      <c r="AB83" s="64"/>
    </row>
    <row r="84" spans="2:28" x14ac:dyDescent="0.25">
      <c r="B84" s="64"/>
      <c r="C84" s="64"/>
      <c r="K84" s="64"/>
      <c r="L84" s="64"/>
      <c r="S84" s="64"/>
      <c r="T84" s="64"/>
      <c r="AB84" s="64"/>
    </row>
    <row r="85" spans="2:28" x14ac:dyDescent="0.25">
      <c r="B85" s="64"/>
      <c r="C85" s="64"/>
      <c r="K85" s="64"/>
      <c r="L85" s="64"/>
      <c r="S85" s="64"/>
      <c r="T85" s="64"/>
      <c r="AB85" s="64"/>
    </row>
    <row r="86" spans="2:28" x14ac:dyDescent="0.25">
      <c r="B86" s="64"/>
      <c r="C86" s="64"/>
      <c r="K86" s="64"/>
      <c r="L86" s="64"/>
      <c r="S86" s="64"/>
      <c r="T86" s="64"/>
      <c r="AB86" s="64"/>
    </row>
    <row r="87" spans="2:28" x14ac:dyDescent="0.25">
      <c r="B87" s="64"/>
      <c r="C87" s="64"/>
      <c r="K87" s="64"/>
      <c r="L87" s="64"/>
      <c r="S87" s="64"/>
      <c r="T87" s="64"/>
      <c r="AB87" s="64"/>
    </row>
    <row r="88" spans="2:28" x14ac:dyDescent="0.25">
      <c r="B88" s="64"/>
      <c r="C88" s="64"/>
      <c r="K88" s="64"/>
      <c r="L88" s="64"/>
      <c r="S88" s="64"/>
      <c r="T88" s="64"/>
      <c r="AB88" s="64"/>
    </row>
    <row r="89" spans="2:28" x14ac:dyDescent="0.25">
      <c r="B89" s="64"/>
      <c r="C89" s="64"/>
      <c r="K89" s="64"/>
      <c r="L89" s="64"/>
      <c r="S89" s="64"/>
      <c r="T89" s="64"/>
      <c r="AB89" s="64"/>
    </row>
    <row r="90" spans="2:28" x14ac:dyDescent="0.25">
      <c r="B90" s="64"/>
      <c r="C90" s="64"/>
      <c r="K90" s="64"/>
      <c r="L90" s="64"/>
      <c r="S90" s="64"/>
      <c r="T90" s="64"/>
      <c r="AB90" s="64"/>
    </row>
    <row r="91" spans="2:28" x14ac:dyDescent="0.25">
      <c r="AB91" s="64"/>
    </row>
  </sheetData>
  <mergeCells count="17">
    <mergeCell ref="K6:K7"/>
    <mergeCell ref="AA2:AF2"/>
    <mergeCell ref="AA3:AF3"/>
    <mergeCell ref="AG3:AI3"/>
    <mergeCell ref="AB6:AB7"/>
    <mergeCell ref="R2:X2"/>
    <mergeCell ref="R3:X3"/>
    <mergeCell ref="R6:R7"/>
    <mergeCell ref="S6:S7"/>
    <mergeCell ref="A2:G2"/>
    <mergeCell ref="A3:G3"/>
    <mergeCell ref="A6:A7"/>
    <mergeCell ref="B6:B7"/>
    <mergeCell ref="AA6:AA7"/>
    <mergeCell ref="J2:P2"/>
    <mergeCell ref="J3:P3"/>
    <mergeCell ref="J6:J7"/>
  </mergeCells>
  <pageMargins left="0.70866141732283472" right="0.70866141732283472" top="0" bottom="0" header="0" footer="0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4.1 Финансовый план</vt:lpstr>
      <vt:lpstr>'4.1 Финансовый план'!Область_печати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2018-12-21T05:21:41Z</dcterms:modified>
</cp:coreProperties>
</file>